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updateLinks="never" codeName="xlsBook" defaultThemeVersion="124226"/>
  <bookViews>
    <workbookView xWindow="-15" yWindow="-15" windowWidth="19440" windowHeight="9750"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REESTR_MO!$A$2:$D$268</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2.10'!$E$11:$H$17</definedName>
    <definedName name="List01_Name">'Форма 2.10'!$G$8:$H$8</definedName>
    <definedName name="List01_Num">'Форма 2.10'!$G$1:$H$1</definedName>
    <definedName name="List01_p1">'Форма 2.10'!$G$11:$H$11</definedName>
    <definedName name="List01_p2">'Форма 2.10'!$G$12:$H$12</definedName>
    <definedName name="List01_p3">'Форма 2.10'!$G$13:$H$13</definedName>
    <definedName name="List01_p4">'Форма 2.10'!$G$3:$H$3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2.10'!$G:$G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2.10'!$H$8</definedName>
    <definedName name="pIns_List01_2">'Форма 2.10'!$E$29</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REESTR_ORG!$A$2:$J$85</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25725"/>
</workbook>
</file>

<file path=xl/calcChain.xml><?xml version="1.0" encoding="utf-8"?>
<calcChain xmlns="http://schemas.openxmlformats.org/spreadsheetml/2006/main">
  <c r="A19" i="553"/>
  <c r="A18"/>
  <c r="A17"/>
  <c r="A16"/>
  <c r="A15"/>
  <c r="A14"/>
  <c r="A13"/>
  <c r="A12"/>
  <c r="A11"/>
  <c r="A10"/>
  <c r="A9"/>
  <c r="F16" i="569"/>
  <c r="D16"/>
  <c r="F12"/>
  <c r="A5" i="553"/>
  <c r="A6"/>
  <c r="A7"/>
  <c r="A8"/>
  <c r="R14" i="566"/>
  <c r="R13"/>
  <c r="A4" i="553"/>
  <c r="R12" i="566"/>
  <c r="P12" a="1"/>
  <c r="P12" s="1"/>
  <c r="P15" i="471" a="1"/>
  <c r="P15" s="1"/>
  <c r="B3" i="525"/>
  <c r="M14" i="566"/>
  <c r="M13"/>
  <c r="M12"/>
  <c r="D4" i="556" l="1"/>
  <c r="T3" i="205" l="1"/>
  <c r="D5" i="532" l="1"/>
  <c r="B5" i="525"/>
  <c r="B2"/>
  <c r="A3" i="553" l="1"/>
  <c r="A2" l="1"/>
  <c r="M12" i="564" l="1"/>
  <c r="F54" i="471" l="1"/>
  <c r="D58" l="1"/>
  <c r="F58"/>
  <c r="D6" i="569" l="1"/>
  <c r="G15" i="532" l="1"/>
  <c r="R25" i="471" l="1"/>
  <c r="R20"/>
  <c r="R15"/>
  <c r="M25"/>
  <c r="M15"/>
  <c r="M20"/>
  <c r="M45" l="1"/>
  <c r="D17" i="205" l="1"/>
  <c r="E17"/>
  <c r="D8" i="431"/>
  <c r="D8" i="547"/>
  <c r="D6" i="532"/>
  <c r="G10"/>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<sst xmlns="http://schemas.openxmlformats.org/spreadsheetml/2006/main" count="2040" uniqueCount="1223">
  <si>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</si>
  <si>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</si>
  <si>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</si>
  <si>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</si>
  <si>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</si>
  <si>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</si>
  <si>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</si>
  <si>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</si>
  <si>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</si>
  <si>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</si>
  <si>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</si>
  <si>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</si>
  <si>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</si>
  <si>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</si>
  <si>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</si>
  <si>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</si>
  <si>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</si>
  <si>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</si>
  <si>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</si>
  <si>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</si>
  <si>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</si>
  <si>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</si>
  <si>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</si>
  <si>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</si>
  <si>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</si>
  <si>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</si>
  <si>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</si>
  <si>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</si>
  <si>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</si>
  <si>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</si>
  <si>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</si>
  <si>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</si>
  <si>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</si>
  <si>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</si>
  <si>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</si>
  <si>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</si>
  <si>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</si>
  <si>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</si>
  <si>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</si>
  <si>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</si>
  <si>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</si>
  <si>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</si>
  <si>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</si>
  <si>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</si>
  <si>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</si>
  <si>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</si>
  <si>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</si>
  <si>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</si>
  <si>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</si>
  <si>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</si>
  <si>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</si>
  <si>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</si>
  <si>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</si>
  <si>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</si>
  <si>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</si>
  <si>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</si>
  <si>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</si>
  <si>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</si>
  <si>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</si>
  <si>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</si>
  <si>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</si>
  <si>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</si>
  <si>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</si>
  <si>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</si>
  <si>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</si>
  <si>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</si>
  <si>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</si>
  <si>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</si>
  <si>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</si>
  <si>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</si>
  <si>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</si>
  <si>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</si>
  <si>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</si>
  <si>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</si>
  <si>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</si>
  <si>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</si>
  <si>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</si>
  <si>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</si>
  <si>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</si>
  <si>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</si>
  <si>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</si>
  <si>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</si>
  <si>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</si>
  <si>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</si>
  <si>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</si>
  <si>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</si>
  <si>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</si>
  <si>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</si>
  <si>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</si>
  <si>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</si>
  <si>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</si>
  <si>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</si>
  <si>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</si>
  <si>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</si>
  <si>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</si>
  <si>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</si>
  <si>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</si>
  <si>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</si>
  <si>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</si>
  <si>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</si>
  <si>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</si>
  <si>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</si>
  <si>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</si>
  <si>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</si>
  <si>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</si>
  <si>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</si>
  <si>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</si>
  <si>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</si>
  <si>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</si>
  <si>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</si>
  <si>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</si>
  <si>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</si>
  <si>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</si>
  <si>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</si>
  <si>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</si>
  <si>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</si>
  <si>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</si>
  <si>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</si>
  <si>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</si>
  <si>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</si>
  <si>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</si>
  <si>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</si>
  <si>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</si>
  <si>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</si>
  <si>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</si>
  <si>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</si>
  <si>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</si>
  <si>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</si>
  <si>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</si>
  <si>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</si>
  <si>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</si>
  <si>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</si>
  <si>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</si>
  <si>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</si>
  <si>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</si>
  <si>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</si>
  <si>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</si>
  <si>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</si>
  <si>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</si>
  <si>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</si>
  <si>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</si>
  <si>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</si>
  <si>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</si>
  <si>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</si>
  <si>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</si>
  <si>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</si>
  <si>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</si>
  <si>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</si>
  <si>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</si>
  <si>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</si>
  <si>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</si>
  <si>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</si>
  <si>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</si>
  <si>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</si>
  <si>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</si>
  <si>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</si>
  <si>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</si>
  <si>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</si>
  <si>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</si>
  <si>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</si>
  <si>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</si>
  <si>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</si>
  <si>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</si>
  <si>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</si>
  <si>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</si>
  <si>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</si>
  <si>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</si>
  <si>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</si>
  <si>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</si>
  <si>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</si>
  <si>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</si>
  <si>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</si>
  <si>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</si>
  <si>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</si>
  <si>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</si>
  <si>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</si>
  <si>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</si>
  <si>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</si>
  <si>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</si>
  <si>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</si>
  <si>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</si>
  <si>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</si>
  <si>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</si>
  <si>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</si>
  <si>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</si>
  <si>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</si>
  <si>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</si>
  <si>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</si>
  <si>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</si>
  <si>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</si>
  <si>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</si>
  <si>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</si>
  <si>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</si>
  <si>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</si>
  <si>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</si>
  <si>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</si>
  <si>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</si>
  <si>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</si>
  <si>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</si>
  <si>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</si>
  <si>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</si>
  <si>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</si>
  <si>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</si>
  <si>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</si>
  <si>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</si>
  <si>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</si>
  <si>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</si>
  <si>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</si>
  <si>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</si>
  <si>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</si>
  <si>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</si>
  <si>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</si>
  <si>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</si>
  <si>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</si>
  <si>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</si>
  <si>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</si>
  <si>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</si>
  <si>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</si>
  <si>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</si>
  <si>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</si>
  <si>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</si>
  <si>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</si>
  <si>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</si>
  <si>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</si>
  <si>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</si>
  <si>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</si>
  <si>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</si>
  <si>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</si>
  <si>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</si>
  <si>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</si>
  <si>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</si>
  <si>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</si>
  <si>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</si>
  <si>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</si>
  <si>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</si>
  <si>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</si>
  <si>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</si>
  <si>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</si>
  <si>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</si>
  <si>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</si>
  <si>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</si>
  <si>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</si>
  <si>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</si>
  <si>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</si>
  <si>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</si>
  <si>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</si>
  <si>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</si>
  <si>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</si>
  <si>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</si>
  <si>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</si>
  <si>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</si>
  <si>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</si>
  <si>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</si>
  <si>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</si>
  <si>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</si>
  <si>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</si>
  <si>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</si>
  <si>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</si>
  <si>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</si>
  <si>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</si>
  <si>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</si>
  <si>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</si>
  <si>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</si>
  <si>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</si>
  <si>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</si>
  <si>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</si>
  <si>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</si>
  <si>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</si>
  <si>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</si>
  <si>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</si>
  <si>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</si>
  <si>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</si>
  <si>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</si>
  <si>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</si>
  <si>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</si>
  <si>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</si>
  <si>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</si>
  <si>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</si>
  <si>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</si>
  <si>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</si>
  <si>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</si>
  <si>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</si>
  <si>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</si>
  <si>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</si>
  <si>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</si>
  <si>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</si>
  <si>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</si>
  <si>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</si>
  <si>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</si>
  <si>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</si>
  <si>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</si>
  <si>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</si>
  <si>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</si>
  <si>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</si>
  <si>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</si>
  <si>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</si>
  <si>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</si>
  <si>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</si>
  <si>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</si>
  <si>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</si>
  <si>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</si>
  <si>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</si>
  <si>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</si>
  <si>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</si>
  <si>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</si>
  <si>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</si>
  <si>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</si>
  <si>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</si>
  <si>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</si>
  <si>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</si>
  <si>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</si>
  <si>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</si>
  <si>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</si>
  <si>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</si>
  <si>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</si>
  <si>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</si>
  <si>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</si>
  <si>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</si>
  <si>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</si>
  <si>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</si>
  <si>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</si>
  <si>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</si>
  <si>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</si>
  <si>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</si>
  <si>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</si>
  <si>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</si>
  <si>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</si>
  <si>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</si>
  <si>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</si>
  <si>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</si>
  <si>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</si>
  <si>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</si>
  <si>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</si>
  <si>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</si>
  <si>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</si>
  <si>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</si>
  <si>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</si>
  <si>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</si>
  <si>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</si>
  <si>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</si>
  <si>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</si>
  <si>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</si>
  <si>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</si>
  <si>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</si>
  <si>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</si>
  <si>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</si>
  <si>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</si>
  <si>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</si>
  <si>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</si>
  <si>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</si>
  <si>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</si>
  <si>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</si>
  <si>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10.04.2020</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</si>
  <si>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</si>
  <si>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</si>
  <si>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</si>
  <si>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</si>
  <si>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</si>
  <si>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</si>
  <si>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</si>
  <si>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</si>
  <si>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</si>
  <si>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</si>
  <si>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</si>
  <si>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</si>
  <si>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</si>
  <si>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</si>
  <si>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</si>
  <si>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</si>
  <si>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</si>
  <si>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2597</t>
  </si>
  <si>
    <t>28984990</t>
  </si>
  <si>
    <t>АО "Болховский сыродельный завод"</t>
  </si>
  <si>
    <t>5704006199</t>
  </si>
  <si>
    <t>463201001</t>
  </si>
  <si>
    <t>26359149</t>
  </si>
  <si>
    <t>АО "Верховский молочно-консервный завод"</t>
  </si>
  <si>
    <t>5705002782</t>
  </si>
  <si>
    <t>570545001</t>
  </si>
  <si>
    <t>30356335</t>
  </si>
  <si>
    <t>АО "ГУ ЖКХ"</t>
  </si>
  <si>
    <t>5116000922</t>
  </si>
  <si>
    <t>511601005</t>
  </si>
  <si>
    <t>28860942</t>
  </si>
  <si>
    <t>АО "Корпорация развития Орловской области"</t>
  </si>
  <si>
    <t>5753056072</t>
  </si>
  <si>
    <t>575301001</t>
  </si>
  <si>
    <t>26427548</t>
  </si>
  <si>
    <t>АО "Орелжилэксплуатация"</t>
  </si>
  <si>
    <t>5751025625</t>
  </si>
  <si>
    <t>575101001</t>
  </si>
  <si>
    <t>26428677</t>
  </si>
  <si>
    <t>АО "Орловский завод силикатного кирпича"</t>
  </si>
  <si>
    <t>5751006541</t>
  </si>
  <si>
    <t>575401001</t>
  </si>
  <si>
    <t>27887252</t>
  </si>
  <si>
    <t>АО "Племенной завод имени А.С. Георгиевского"</t>
  </si>
  <si>
    <t>5715004620</t>
  </si>
  <si>
    <t>571501001</t>
  </si>
  <si>
    <t>26416780</t>
  </si>
  <si>
    <t>АО "Протон"</t>
  </si>
  <si>
    <t>5753018359</t>
  </si>
  <si>
    <t>28451411</t>
  </si>
  <si>
    <t>АО "Транснефть - Дружба"</t>
  </si>
  <si>
    <t>3235002178</t>
  </si>
  <si>
    <t>325701001</t>
  </si>
  <si>
    <t>26761978</t>
  </si>
  <si>
    <t>ИП "Андронников П. Н."</t>
  </si>
  <si>
    <t>362900884779</t>
  </si>
  <si>
    <t>отсутствует</t>
  </si>
  <si>
    <t>31261133</t>
  </si>
  <si>
    <t>МКП "Коммунальные системы" Шаховского с/п</t>
  </si>
  <si>
    <t>5714006494</t>
  </si>
  <si>
    <t>571401001</t>
  </si>
  <si>
    <t>31207679</t>
  </si>
  <si>
    <t>МКП "Сервис -Стандарт"</t>
  </si>
  <si>
    <t>5711000550</t>
  </si>
  <si>
    <t>571101001</t>
  </si>
  <si>
    <t>31305195</t>
  </si>
  <si>
    <t>МКП "Экостандарт"</t>
  </si>
  <si>
    <t>5709004808</t>
  </si>
  <si>
    <t>570901001</t>
  </si>
  <si>
    <t>26425517</t>
  </si>
  <si>
    <t>МП "Водоканал" Болховского района</t>
  </si>
  <si>
    <t>5704000045</t>
  </si>
  <si>
    <t>570401001</t>
  </si>
  <si>
    <t>26428838</t>
  </si>
  <si>
    <t>МПП ВКХ "Орелводоканал"</t>
  </si>
  <si>
    <t>5701000368</t>
  </si>
  <si>
    <t>26359152</t>
  </si>
  <si>
    <t>МУЖКП Глазуновского района</t>
  </si>
  <si>
    <t>5706000442</t>
  </si>
  <si>
    <t>570601001</t>
  </si>
  <si>
    <t>26440191</t>
  </si>
  <si>
    <t>МУЖКП Троснянского района</t>
  </si>
  <si>
    <t>5724001583</t>
  </si>
  <si>
    <t>572401001</t>
  </si>
  <si>
    <t>31305183</t>
  </si>
  <si>
    <t>МУП "Водоканал Шаблыкинского района"</t>
  </si>
  <si>
    <t>5727002345</t>
  </si>
  <si>
    <t>572701001</t>
  </si>
  <si>
    <t>26425497</t>
  </si>
  <si>
    <t>МУП "Водоканал" г. Ливны</t>
  </si>
  <si>
    <t>5702000554</t>
  </si>
  <si>
    <t>570201001</t>
  </si>
  <si>
    <t>26428864</t>
  </si>
  <si>
    <t>МУП "Водоканал" г. Мценск</t>
  </si>
  <si>
    <t>5703001381</t>
  </si>
  <si>
    <t>570301001</t>
  </si>
  <si>
    <t>26425533</t>
  </si>
  <si>
    <t>МУП "Дружба"</t>
  </si>
  <si>
    <t>5718003800</t>
  </si>
  <si>
    <t>571801001</t>
  </si>
  <si>
    <t>28980491</t>
  </si>
  <si>
    <t>МУП "ЖКХ "Новосильское"</t>
  </si>
  <si>
    <t>5719003673</t>
  </si>
  <si>
    <t>571901001</t>
  </si>
  <si>
    <t>26359154</t>
  </si>
  <si>
    <t>МУП "ЖКХ п. Залегощь"</t>
  </si>
  <si>
    <t>5709003843</t>
  </si>
  <si>
    <t>26425687</t>
  </si>
  <si>
    <t>МУП "Жилводоканалсервис"</t>
  </si>
  <si>
    <t>5705003183</t>
  </si>
  <si>
    <t>570501001</t>
  </si>
  <si>
    <t>26440197</t>
  </si>
  <si>
    <t>МУП "Жилищно-коммунальное хозяйство Шаблыкинского района Орловской области"</t>
  </si>
  <si>
    <t>5727002144</t>
  </si>
  <si>
    <t>26428872</t>
  </si>
  <si>
    <t>МУП "Жилкомхоз" Должанского района</t>
  </si>
  <si>
    <t>5708003287</t>
  </si>
  <si>
    <t>570801001</t>
  </si>
  <si>
    <t>28980185</t>
  </si>
  <si>
    <t>МУП "Коммунальник" Краснозоренского района</t>
  </si>
  <si>
    <t>5713002698</t>
  </si>
  <si>
    <t>571301001</t>
  </si>
  <si>
    <t>30807417</t>
  </si>
  <si>
    <t>МУП "Коммунальщик"</t>
  </si>
  <si>
    <t>5722004243</t>
  </si>
  <si>
    <t>572201001</t>
  </si>
  <si>
    <t>12-07-2016 00:00:00</t>
  </si>
  <si>
    <t>31346108</t>
  </si>
  <si>
    <t>572202001</t>
  </si>
  <si>
    <t>26550175</t>
  </si>
  <si>
    <t>МУП "Коммунсервис" пос. Змиевка</t>
  </si>
  <si>
    <t>5722111580</t>
  </si>
  <si>
    <t>31154930</t>
  </si>
  <si>
    <t>МУП "Комхоз"</t>
  </si>
  <si>
    <t>5718004730</t>
  </si>
  <si>
    <t>26425495</t>
  </si>
  <si>
    <t>МУП "Кромской жилкомсервис"</t>
  </si>
  <si>
    <t>5714005187</t>
  </si>
  <si>
    <t>31291319</t>
  </si>
  <si>
    <t>МУП "Орловский теплосервис"</t>
  </si>
  <si>
    <t>5720023995</t>
  </si>
  <si>
    <t>572001001</t>
  </si>
  <si>
    <t>30371309</t>
  </si>
  <si>
    <t>МУП "ПАССАЖИРСКИЕ АВТОПЕРЕВОЗКИ"</t>
  </si>
  <si>
    <t>5721006061</t>
  </si>
  <si>
    <t>572101001</t>
  </si>
  <si>
    <t>28111951</t>
  </si>
  <si>
    <t>МУП "Посад"</t>
  </si>
  <si>
    <t>5718004522</t>
  </si>
  <si>
    <t>31269466</t>
  </si>
  <si>
    <t>МУП "Ресурс"</t>
  </si>
  <si>
    <t>5720024004</t>
  </si>
  <si>
    <t>28976639</t>
  </si>
  <si>
    <t>МУП "Свердловский"</t>
  </si>
  <si>
    <t>5722004229</t>
  </si>
  <si>
    <t>26359164</t>
  </si>
  <si>
    <t>МУП "Тепловодсервис"</t>
  </si>
  <si>
    <t>5719003000</t>
  </si>
  <si>
    <t>31392571</t>
  </si>
  <si>
    <t>МУП «Комхоз»</t>
  </si>
  <si>
    <t>5712006509</t>
  </si>
  <si>
    <t>571201001</t>
  </si>
  <si>
    <t>26425507</t>
  </si>
  <si>
    <t>МУП Малоархангельский тепловодсервис</t>
  </si>
  <si>
    <t>5716001798</t>
  </si>
  <si>
    <t>571601001</t>
  </si>
  <si>
    <t>28983892</t>
  </si>
  <si>
    <t>МУП Сосковского района "Парус"</t>
  </si>
  <si>
    <t>5723002697</t>
  </si>
  <si>
    <t>572301001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</si>
  <si>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</si>
  <si>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</si>
  <si>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</si>
  <si>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</si>
  <si>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28981467</t>
  </si>
  <si>
    <t>Муниципальное унитарное предприятие Орловского района Орловской области "Коммунальник"</t>
  </si>
  <si>
    <t>5720021250</t>
  </si>
  <si>
    <t>26519580</t>
  </si>
  <si>
    <t>ОАО "МЛЗ"</t>
  </si>
  <si>
    <t>5703008860</t>
  </si>
  <si>
    <t>26550312</t>
  </si>
  <si>
    <t>ОАО "Северсталь - метиз" филиал "Орловский</t>
  </si>
  <si>
    <t>3528090760</t>
  </si>
  <si>
    <t>575403001</t>
  </si>
  <si>
    <t>26440177</t>
  </si>
  <si>
    <t>ОАО "Юго - Запад транснефтепродукт" - ЛПДС "Стальной конь"</t>
  </si>
  <si>
    <t>6317026217</t>
  </si>
  <si>
    <t>631050001</t>
  </si>
  <si>
    <t>31402409</t>
  </si>
  <si>
    <t>ООО  "Орелжилэксплуатация"</t>
  </si>
  <si>
    <t>5751064222</t>
  </si>
  <si>
    <t>28423073</t>
  </si>
  <si>
    <t>ООО "Аквасервис"</t>
  </si>
  <si>
    <t>5702011563</t>
  </si>
  <si>
    <t>26762698</t>
  </si>
  <si>
    <t>ООО "Борть" Кромский муниципальный район</t>
  </si>
  <si>
    <t>5714005613</t>
  </si>
  <si>
    <t>31160333</t>
  </si>
  <si>
    <t>ООО "ВКХ Орловское"</t>
  </si>
  <si>
    <t>5720022960</t>
  </si>
  <si>
    <t>28799396</t>
  </si>
  <si>
    <t>ООО "ВСО Стройиндустрия"</t>
  </si>
  <si>
    <t>5713002338</t>
  </si>
  <si>
    <t>28829841</t>
  </si>
  <si>
    <t>ООО "Водоканал и Компания"</t>
  </si>
  <si>
    <t>5714997083</t>
  </si>
  <si>
    <t>26762505</t>
  </si>
  <si>
    <t>ООО "Водоканал"</t>
  </si>
  <si>
    <t>5711003583</t>
  </si>
  <si>
    <t>31408570</t>
  </si>
  <si>
    <t>ООО "Водолей"</t>
  </si>
  <si>
    <t>5710005059</t>
  </si>
  <si>
    <t>571001001</t>
  </si>
  <si>
    <t>26550422</t>
  </si>
  <si>
    <t>ООО "Водосервис"</t>
  </si>
  <si>
    <t>5752047822</t>
  </si>
  <si>
    <t>575201001</t>
  </si>
  <si>
    <t>26425677</t>
  </si>
  <si>
    <t>ООО "Водосервис" Хотынецкого района</t>
  </si>
  <si>
    <t>5726003811</t>
  </si>
  <si>
    <t>572601001</t>
  </si>
  <si>
    <t>26425513</t>
  </si>
  <si>
    <t>ООО "Водсервис Орловский"</t>
  </si>
  <si>
    <t>5720017078</t>
  </si>
  <si>
    <t>26610775</t>
  </si>
  <si>
    <t>ООО "Водсервис" п. Сахзаводской</t>
  </si>
  <si>
    <t>5715005359</t>
  </si>
  <si>
    <t>27967817</t>
  </si>
  <si>
    <t>ООО "Дана" Свердловский р-н</t>
  </si>
  <si>
    <t>5722003151</t>
  </si>
  <si>
    <t>28957710</t>
  </si>
  <si>
    <t>ООО "ЖИЛИНСКОЕ"</t>
  </si>
  <si>
    <t>5717009197</t>
  </si>
  <si>
    <t>571701001</t>
  </si>
  <si>
    <t>26550331</t>
  </si>
  <si>
    <t>ООО "ЖЭУ с. Тельчье"</t>
  </si>
  <si>
    <t>5717003276</t>
  </si>
  <si>
    <t>26425631</t>
  </si>
  <si>
    <t>ООО "Жилводсервис" Сосковского района</t>
  </si>
  <si>
    <t>5723001911</t>
  </si>
  <si>
    <t>26425671</t>
  </si>
  <si>
    <t>ООО "Жилводсервис" Урицкого района</t>
  </si>
  <si>
    <t>5725003713</t>
  </si>
  <si>
    <t>572501001</t>
  </si>
  <si>
    <t>27511798</t>
  </si>
  <si>
    <t>ООО "Жилищно-коммунальные услуги" (Корсаковский район)</t>
  </si>
  <si>
    <t>5712003106</t>
  </si>
  <si>
    <t>28829555</t>
  </si>
  <si>
    <t>ООО "Жилсервис" Орловского района</t>
  </si>
  <si>
    <t>5720013387</t>
  </si>
  <si>
    <t>28444051</t>
  </si>
  <si>
    <t>ООО "Жилстройсервис плюс"</t>
  </si>
  <si>
    <t>5707004094</t>
  </si>
  <si>
    <t>570701001</t>
  </si>
  <si>
    <t>31408797</t>
  </si>
  <si>
    <t>ООО "Коликом"</t>
  </si>
  <si>
    <t>5752021655</t>
  </si>
  <si>
    <t>27568818</t>
  </si>
  <si>
    <t>ООО "Коммунальное управление, ремонт, строительство"</t>
  </si>
  <si>
    <t>5714005892</t>
  </si>
  <si>
    <t>30811660</t>
  </si>
  <si>
    <t>ООО "Коммунсервис"</t>
  </si>
  <si>
    <t>5720022350</t>
  </si>
  <si>
    <t>26425454</t>
  </si>
  <si>
    <t>ООО "Коммунсервис" Знаменского района</t>
  </si>
  <si>
    <t>5710001872</t>
  </si>
  <si>
    <t>14-09-2012 00:00:00</t>
  </si>
  <si>
    <t>26440151</t>
  </si>
  <si>
    <t>ООО "Ливныстрой"</t>
  </si>
  <si>
    <t>5702008698</t>
  </si>
  <si>
    <t>30836802</t>
  </si>
  <si>
    <t>ООО "ОСПАЗ"</t>
  </si>
  <si>
    <t>5720022487</t>
  </si>
  <si>
    <t>28968965</t>
  </si>
  <si>
    <t>ООО "Промстройдеталь"</t>
  </si>
  <si>
    <t>5720009020</t>
  </si>
  <si>
    <t>28143146</t>
  </si>
  <si>
    <t>ООО "Протасово"</t>
  </si>
  <si>
    <t>5717003565</t>
  </si>
  <si>
    <t>26359174</t>
  </si>
  <si>
    <t>ООО "СтройПарк"</t>
  </si>
  <si>
    <t>5753037217</t>
  </si>
  <si>
    <t>30387267</t>
  </si>
  <si>
    <t>ООО "Теплогазсистем"</t>
  </si>
  <si>
    <t>5710002259</t>
  </si>
  <si>
    <t>26549739</t>
  </si>
  <si>
    <t>ООО "Теплосервис Образцовский"</t>
  </si>
  <si>
    <t>5720017208</t>
  </si>
  <si>
    <t>26442114</t>
  </si>
  <si>
    <t>ООО «Водсервис Пахомовский»</t>
  </si>
  <si>
    <t>5720016959</t>
  </si>
  <si>
    <t>28545960</t>
  </si>
  <si>
    <t>ООО «Газсервис»</t>
  </si>
  <si>
    <t>5707004055</t>
  </si>
  <si>
    <t>30389007</t>
  </si>
  <si>
    <t>ООО «Ресурс»</t>
  </si>
  <si>
    <t>5720021684</t>
  </si>
  <si>
    <t>26428472</t>
  </si>
  <si>
    <t>ПАО "Наугорский"</t>
  </si>
  <si>
    <t>5753000591</t>
  </si>
  <si>
    <t>26428476</t>
  </si>
  <si>
    <t>ПАО "Орелтекмаш"</t>
  </si>
  <si>
    <t>5701000047</t>
  </si>
  <si>
    <t>30378245</t>
  </si>
  <si>
    <t>Урицкое МУП "Жилводсервис"</t>
  </si>
  <si>
    <t>5725003248</t>
  </si>
  <si>
    <t>30903763</t>
  </si>
  <si>
    <t>ФГБУ "ЦЖКУ" МИНОБОРОНЫ РОССИИ</t>
  </si>
  <si>
    <t>7729314745</t>
  </si>
  <si>
    <t>770101001</t>
  </si>
  <si>
    <t>№</t>
  </si>
  <si>
    <t>303900 Орловская область,  Урицкий  район,п.Нарышкино  ул.Лермонтова  д.1</t>
  </si>
  <si>
    <t>Рожков  Александр  Александрович</t>
  </si>
  <si>
    <t>Филина  Нина  Ивановна</t>
  </si>
  <si>
    <t>Экономист</t>
  </si>
  <si>
    <t>8 486 47 (2-06-94)</t>
  </si>
  <si>
    <t>ooo-jkh@yandex.ru</t>
  </si>
  <si>
    <t>10.04.2020 16:49:43</t>
  </si>
  <si>
    <t>Болховский муниципальный район</t>
  </si>
  <si>
    <t>54604000</t>
  </si>
  <si>
    <t>Багриновское сельское поселение</t>
  </si>
  <si>
    <t>54604402</t>
  </si>
  <si>
    <t>Болхов городское поселение</t>
  </si>
  <si>
    <t>54604101</t>
  </si>
  <si>
    <t>Бориловское сельское поселение</t>
  </si>
  <si>
    <t>54604406</t>
  </si>
  <si>
    <t>Боровское сельское поселение</t>
  </si>
  <si>
    <t>54604408</t>
  </si>
  <si>
    <t>Герасимовское сельское поселение</t>
  </si>
  <si>
    <t>54604410</t>
  </si>
  <si>
    <t>Гнездиловское сельское поселение</t>
  </si>
  <si>
    <t>54604413</t>
  </si>
  <si>
    <t>Злынское сельское поселение</t>
  </si>
  <si>
    <t>54604416</t>
  </si>
  <si>
    <t>Медведковское сельское поселение</t>
  </si>
  <si>
    <t>54604422</t>
  </si>
  <si>
    <t>Михневское сельское поселение</t>
  </si>
  <si>
    <t>54604425</t>
  </si>
  <si>
    <t>Новосинецкое сельское поселение</t>
  </si>
  <si>
    <t>54604428</t>
  </si>
  <si>
    <t>Однолуцкое сельское поселение</t>
  </si>
  <si>
    <t>54604431</t>
  </si>
  <si>
    <t>Сурьянинское сельское поселение</t>
  </si>
  <si>
    <t>54604434</t>
  </si>
  <si>
    <t>Хуторское сельское поселение</t>
  </si>
  <si>
    <t>54604437</t>
  </si>
  <si>
    <t>Ямское сельское поселение</t>
  </si>
  <si>
    <t>54604440</t>
  </si>
  <si>
    <t>Верховский муниципальный район</t>
  </si>
  <si>
    <t>54608000</t>
  </si>
  <si>
    <t>Васильевское сельское поселение</t>
  </si>
  <si>
    <t>54608402</t>
  </si>
  <si>
    <t>Верховье городское поселение</t>
  </si>
  <si>
    <t>54608151</t>
  </si>
  <si>
    <t>Галичинское</t>
  </si>
  <si>
    <t>54608404</t>
  </si>
  <si>
    <t>Коньшинское сельское поселение</t>
  </si>
  <si>
    <t>54608407</t>
  </si>
  <si>
    <t>Корсунское сельское поселение</t>
  </si>
  <si>
    <t>54608410</t>
  </si>
  <si>
    <t>Нижне-Жерновское сельское поселение</t>
  </si>
  <si>
    <t>54608413</t>
  </si>
  <si>
    <t>Песоченское сельское поселение</t>
  </si>
  <si>
    <t>54608416</t>
  </si>
  <si>
    <t>Русско-Бродское сельское поселение</t>
  </si>
  <si>
    <t>54608419</t>
  </si>
  <si>
    <t>Скородненское сельское поселение</t>
  </si>
  <si>
    <t>54608422</t>
  </si>
  <si>
    <t>Теляженское сельское поселение</t>
  </si>
  <si>
    <t>54608428</t>
  </si>
  <si>
    <t>Туровское сельское поселение</t>
  </si>
  <si>
    <t>54608431</t>
  </si>
  <si>
    <t>Глазуновский муниципальный район</t>
  </si>
  <si>
    <t>54610000</t>
  </si>
  <si>
    <t>Богородское сельское поселение</t>
  </si>
  <si>
    <t>54610402</t>
  </si>
  <si>
    <t>Глазуновка городское поселение</t>
  </si>
  <si>
    <t>54610151</t>
  </si>
  <si>
    <t>Краснослободское сельское поселение</t>
  </si>
  <si>
    <t>54610404</t>
  </si>
  <si>
    <t>Медведевское сельское поселение</t>
  </si>
  <si>
    <t>54610407</t>
  </si>
  <si>
    <t>Отрадинское сельское поселение</t>
  </si>
  <si>
    <t>54610410</t>
  </si>
  <si>
    <t>Очкинское сельское поселение</t>
  </si>
  <si>
    <t>54610413</t>
  </si>
  <si>
    <t>Сеньковское сельское поселение</t>
  </si>
  <si>
    <t>54610416</t>
  </si>
  <si>
    <t>Тагинское сельское поселение</t>
  </si>
  <si>
    <t>54610419</t>
  </si>
  <si>
    <t>Город Ливны</t>
  </si>
  <si>
    <t>54705000</t>
  </si>
  <si>
    <t>Город Мценск</t>
  </si>
  <si>
    <t>54710000</t>
  </si>
  <si>
    <t>Город Орёл</t>
  </si>
  <si>
    <t>54701000</t>
  </si>
  <si>
    <t>Дмитровский муниципальный район</t>
  </si>
  <si>
    <t>54612000</t>
  </si>
  <si>
    <t>Алешинское сельское поселение</t>
  </si>
  <si>
    <t>54612402</t>
  </si>
  <si>
    <t>Березовское сельское поселение</t>
  </si>
  <si>
    <t>54612404</t>
  </si>
  <si>
    <t>Бородинское сельское поселение</t>
  </si>
  <si>
    <t>54612407</t>
  </si>
  <si>
    <t>Горбуновское сельское поселение</t>
  </si>
  <si>
    <t>54612410</t>
  </si>
  <si>
    <t>Дмитровск городское поселение</t>
  </si>
  <si>
    <t>54612101</t>
  </si>
  <si>
    <t>Долбенкинское сельское поселение</t>
  </si>
  <si>
    <t>54612413</t>
  </si>
  <si>
    <t>Домаховское сельское поселение</t>
  </si>
  <si>
    <t>54612416</t>
  </si>
  <si>
    <t>Друженское сельское поселение</t>
  </si>
  <si>
    <t>54612428</t>
  </si>
  <si>
    <t>Лубянское сельское поселение</t>
  </si>
  <si>
    <t>54612419</t>
  </si>
  <si>
    <t>Малобобровское сельское поселение</t>
  </si>
  <si>
    <t>54612422</t>
  </si>
  <si>
    <t>Плосковское сельское поселение</t>
  </si>
  <si>
    <t>54612425</t>
  </si>
  <si>
    <t>Соломинское</t>
  </si>
  <si>
    <t>54612431</t>
  </si>
  <si>
    <t>Столбищенское сельское поселение</t>
  </si>
  <si>
    <t>54612434</t>
  </si>
  <si>
    <t>Должанский муниципальный район</t>
  </si>
  <si>
    <t>54615000</t>
  </si>
  <si>
    <t>Вышнее Ольшанское сельское поселение</t>
  </si>
  <si>
    <t>54615402</t>
  </si>
  <si>
    <t>Долгое городское поселение</t>
  </si>
  <si>
    <t>54615151</t>
  </si>
  <si>
    <t>Дубровское сельское поселение</t>
  </si>
  <si>
    <t>54615405</t>
  </si>
  <si>
    <t>Козьма-Демьяновское сельское поселение</t>
  </si>
  <si>
    <t>54615407</t>
  </si>
  <si>
    <t>Кудиновское сельское поселение</t>
  </si>
  <si>
    <t>54615410</t>
  </si>
  <si>
    <t>Рогатинское сельское поселение</t>
  </si>
  <si>
    <t>54615413</t>
  </si>
  <si>
    <t>Урыновское сельское поселение</t>
  </si>
  <si>
    <t>54615416</t>
  </si>
  <si>
    <t>Успенское сельское поселение</t>
  </si>
  <si>
    <t>54615419</t>
  </si>
  <si>
    <t>Залегощенский муниципальный район</t>
  </si>
  <si>
    <t>54618000</t>
  </si>
  <si>
    <t>Бортновское сельское поселение</t>
  </si>
  <si>
    <t>54618402</t>
  </si>
  <si>
    <t>Верхнескворченское сельское поселение</t>
  </si>
  <si>
    <t>54618404</t>
  </si>
  <si>
    <t>Грачевское сельское поселение</t>
  </si>
  <si>
    <t>54618407</t>
  </si>
  <si>
    <t>Залегощь городское поселение</t>
  </si>
  <si>
    <t>54618151</t>
  </si>
  <si>
    <t>Золотаревское сельское поселение</t>
  </si>
  <si>
    <t>54618410</t>
  </si>
  <si>
    <t>Красненское сельское поселение</t>
  </si>
  <si>
    <t>54618413</t>
  </si>
  <si>
    <t>Ломовское сельское поселение</t>
  </si>
  <si>
    <t>54618416</t>
  </si>
  <si>
    <t>Моховское сельское поселение</t>
  </si>
  <si>
    <t>54618419</t>
  </si>
  <si>
    <t>Нижнезалегощенское сельское поселение</t>
  </si>
  <si>
    <t>54618422</t>
  </si>
  <si>
    <t>Октябрьское сельское поселение</t>
  </si>
  <si>
    <t>54618425</t>
  </si>
  <si>
    <t>Прилепское сельское поселение</t>
  </si>
  <si>
    <t>54618428</t>
  </si>
  <si>
    <t>Знаменский муниципальный район</t>
  </si>
  <si>
    <t>54620000</t>
  </si>
  <si>
    <t>Глотовское сельское поселение</t>
  </si>
  <si>
    <t>54620405</t>
  </si>
  <si>
    <t>Ждимирское сельское поселение</t>
  </si>
  <si>
    <t>54620408</t>
  </si>
  <si>
    <t>Знаменское сельское поселение</t>
  </si>
  <si>
    <t>54620412</t>
  </si>
  <si>
    <t>Коптевское сельское поселение</t>
  </si>
  <si>
    <t>54620420</t>
  </si>
  <si>
    <t>Красниковское сельское поселение</t>
  </si>
  <si>
    <t>54620422</t>
  </si>
  <si>
    <t>Селиховское сельское поселение</t>
  </si>
  <si>
    <t>54620428</t>
  </si>
  <si>
    <t>Узкинское сельское поселение</t>
  </si>
  <si>
    <t>54620432</t>
  </si>
  <si>
    <t>Колпнянский муниципальный район</t>
  </si>
  <si>
    <t>54623000</t>
  </si>
  <si>
    <t>Ахтырское сельское поселение</t>
  </si>
  <si>
    <t>54623402</t>
  </si>
  <si>
    <t>Белоколодезьское сельское поселение</t>
  </si>
  <si>
    <t>54623404</t>
  </si>
  <si>
    <t>54623407</t>
  </si>
  <si>
    <t>Карловское сельское поселение</t>
  </si>
  <si>
    <t>54623410</t>
  </si>
  <si>
    <t>Колпна городское поселение</t>
  </si>
  <si>
    <t>54623151</t>
  </si>
  <si>
    <t>Краснянское сельское поселение</t>
  </si>
  <si>
    <t>54623413</t>
  </si>
  <si>
    <t>Крутовское сельское поселение</t>
  </si>
  <si>
    <t>54623416</t>
  </si>
  <si>
    <t>Тимирязевское сельское поселение</t>
  </si>
  <si>
    <t>54623419</t>
  </si>
  <si>
    <t>Ушаковское сельское поселение</t>
  </si>
  <si>
    <t>54623422</t>
  </si>
  <si>
    <t>Ярищенское сельское поселение</t>
  </si>
  <si>
    <t>54623425</t>
  </si>
  <si>
    <t>Корсаковский муниципальный район</t>
  </si>
  <si>
    <t>54626000</t>
  </si>
  <si>
    <t>Гагаринское сельское поселение</t>
  </si>
  <si>
    <t>54626405</t>
  </si>
  <si>
    <t>Корсаковское сельское поселение</t>
  </si>
  <si>
    <t>54626410</t>
  </si>
  <si>
    <t>Марьинское сельское поселение</t>
  </si>
  <si>
    <t>54626413</t>
  </si>
  <si>
    <t>Нечаевское сельское поселение</t>
  </si>
  <si>
    <t>54626417</t>
  </si>
  <si>
    <t>Новомихайловское сельское поселение</t>
  </si>
  <si>
    <t>54626420</t>
  </si>
  <si>
    <t>Парамоновское сельское поселение</t>
  </si>
  <si>
    <t>54626425</t>
  </si>
  <si>
    <t>Спешневское сельское поселение</t>
  </si>
  <si>
    <t>54626430</t>
  </si>
  <si>
    <t>Краснозоренский муниципальный район</t>
  </si>
  <si>
    <t>54624000</t>
  </si>
  <si>
    <t>Краснозоренское сельское поселение</t>
  </si>
  <si>
    <t>54624407</t>
  </si>
  <si>
    <t>Покровское сельское поселение</t>
  </si>
  <si>
    <t>54624412</t>
  </si>
  <si>
    <t>Россошенское сельское поселение</t>
  </si>
  <si>
    <t>54624417</t>
  </si>
  <si>
    <t>Труновское сельское поселение</t>
  </si>
  <si>
    <t>54624420</t>
  </si>
  <si>
    <t>54624425</t>
  </si>
  <si>
    <t>Кромской муниципальный район</t>
  </si>
  <si>
    <t>54625000</t>
  </si>
  <si>
    <t>Апальковское сельское поселение</t>
  </si>
  <si>
    <t>54625402</t>
  </si>
  <si>
    <t>Бельдяжское сельское поселение</t>
  </si>
  <si>
    <t>54625404</t>
  </si>
  <si>
    <t>Большеколчевское сельское поселение</t>
  </si>
  <si>
    <t>54625407</t>
  </si>
  <si>
    <t>Городское поселение Кромы</t>
  </si>
  <si>
    <t>54625151</t>
  </si>
  <si>
    <t>Гостомльское сельское поселение</t>
  </si>
  <si>
    <t>54625413</t>
  </si>
  <si>
    <t>Гуторовское сельское поселение</t>
  </si>
  <si>
    <t>54625416</t>
  </si>
  <si>
    <t>Короськовское сельское поселение</t>
  </si>
  <si>
    <t>54625422</t>
  </si>
  <si>
    <t>54625425</t>
  </si>
  <si>
    <t>Кривчиковское сельское поселение</t>
  </si>
  <si>
    <t>54625428</t>
  </si>
  <si>
    <t>Кутафинское сельское поселение</t>
  </si>
  <si>
    <t>54625431</t>
  </si>
  <si>
    <t>Ретяжское сельское поселение</t>
  </si>
  <si>
    <t>54625449</t>
  </si>
  <si>
    <t>Стрелецкое сельское поселение</t>
  </si>
  <si>
    <t>54625452</t>
  </si>
  <si>
    <t>Шаховское сельское поселение</t>
  </si>
  <si>
    <t>54625458</t>
  </si>
  <si>
    <t>Ливенский муниципальный район</t>
  </si>
  <si>
    <t>54629000</t>
  </si>
  <si>
    <t>Беломестненское сельское поселение</t>
  </si>
  <si>
    <t>54629402</t>
  </si>
  <si>
    <t>Вахновское сельское поселение</t>
  </si>
  <si>
    <t>54629404</t>
  </si>
  <si>
    <t>Галическое сельское поселение</t>
  </si>
  <si>
    <t>54629407</t>
  </si>
  <si>
    <t>Дутовское сельское поселение</t>
  </si>
  <si>
    <t>54629410</t>
  </si>
  <si>
    <t>Здоровецкое сельское поселение</t>
  </si>
  <si>
    <t>54629413</t>
  </si>
  <si>
    <t>Казанское сельское поселение</t>
  </si>
  <si>
    <t>54629416</t>
  </si>
  <si>
    <t>Козьминское сельское поселение</t>
  </si>
  <si>
    <t>54629419</t>
  </si>
  <si>
    <t>Коротышское сельское поселение</t>
  </si>
  <si>
    <t>54629422</t>
  </si>
  <si>
    <t>54629425</t>
  </si>
  <si>
    <t>Лютовское сельское поселение</t>
  </si>
  <si>
    <t>54629428</t>
  </si>
  <si>
    <t>Навесненское сельское поселение</t>
  </si>
  <si>
    <t>54629431</t>
  </si>
  <si>
    <t>Никольское сельское поселение</t>
  </si>
  <si>
    <t>54629434</t>
  </si>
  <si>
    <t>Островское сельское поселение</t>
  </si>
  <si>
    <t>54629440</t>
  </si>
  <si>
    <t>Речицкое сельское поселение</t>
  </si>
  <si>
    <t>54629443</t>
  </si>
  <si>
    <t>Сергиевское</t>
  </si>
  <si>
    <t>54629446</t>
  </si>
  <si>
    <t>Сосновское сельское поселение</t>
  </si>
  <si>
    <t>54629449</t>
  </si>
  <si>
    <t>Малоархангельский муниципальный район</t>
  </si>
  <si>
    <t>54632000</t>
  </si>
  <si>
    <t>Губкинское сельское поселение</t>
  </si>
  <si>
    <t>54632402</t>
  </si>
  <si>
    <t>Дубовицкое сельское поселение</t>
  </si>
  <si>
    <t>54632404</t>
  </si>
  <si>
    <t>Ленинское сельское поселение</t>
  </si>
  <si>
    <t>54632407</t>
  </si>
  <si>
    <t>Луковское сельское поселение</t>
  </si>
  <si>
    <t>54632410</t>
  </si>
  <si>
    <t>Малоархангельск городское поселение</t>
  </si>
  <si>
    <t>54632101</t>
  </si>
  <si>
    <t>54632413</t>
  </si>
  <si>
    <t>Первомайское сельское поселение</t>
  </si>
  <si>
    <t>54632416</t>
  </si>
  <si>
    <t>Подгородненское сельское поселение</t>
  </si>
  <si>
    <t>54632419</t>
  </si>
  <si>
    <t>Мценский муниципальный район</t>
  </si>
  <si>
    <t>54636000</t>
  </si>
  <si>
    <t>Алябьевское сельское поселение</t>
  </si>
  <si>
    <t>54636402</t>
  </si>
  <si>
    <t>Аникановское сельское поселение</t>
  </si>
  <si>
    <t>54636407</t>
  </si>
  <si>
    <t>Башкатовское сельское поселение</t>
  </si>
  <si>
    <t>54636404</t>
  </si>
  <si>
    <t>Воинское сельское поселение</t>
  </si>
  <si>
    <t>54636410</t>
  </si>
  <si>
    <t>Высокинское сельское поселение</t>
  </si>
  <si>
    <t>54636413</t>
  </si>
  <si>
    <t>Карандаковское сельское поселение</t>
  </si>
  <si>
    <t>54636416</t>
  </si>
  <si>
    <t>Отрадинское</t>
  </si>
  <si>
    <t>54636418</t>
  </si>
  <si>
    <t>Подберезовское сельское поселение</t>
  </si>
  <si>
    <t>54636428</t>
  </si>
  <si>
    <t>Подмокринское сельское поселение</t>
  </si>
  <si>
    <t>54636419</t>
  </si>
  <si>
    <t>Протасовское сельское поселение</t>
  </si>
  <si>
    <t>54636422</t>
  </si>
  <si>
    <t>Спасско-Лутовиновское</t>
  </si>
  <si>
    <t>54636425</t>
  </si>
  <si>
    <t>Тельченское сельское поселение</t>
  </si>
  <si>
    <t>54636431</t>
  </si>
  <si>
    <t>Чахинское сельское поселение</t>
  </si>
  <si>
    <t>54636434</t>
  </si>
  <si>
    <t>Черемошенское сельское поселение</t>
  </si>
  <si>
    <t>54636437</t>
  </si>
  <si>
    <t>Новодеревеньковский муниципальный район</t>
  </si>
  <si>
    <t>54639000</t>
  </si>
  <si>
    <t>Глебовское сельское поселение</t>
  </si>
  <si>
    <t>54639404</t>
  </si>
  <si>
    <t>Никитинское сельское поселение</t>
  </si>
  <si>
    <t>54639409</t>
  </si>
  <si>
    <t>Новодеревеньковское сельское поселение</t>
  </si>
  <si>
    <t>54639410</t>
  </si>
  <si>
    <t>Паньковское сельское поселение</t>
  </si>
  <si>
    <t>54639413</t>
  </si>
  <si>
    <t>Старогольское сельское поселение</t>
  </si>
  <si>
    <t>54639419</t>
  </si>
  <si>
    <t>Судбищенское</t>
  </si>
  <si>
    <t>54639422</t>
  </si>
  <si>
    <t>Суровское сельское поселение</t>
  </si>
  <si>
    <t>54639425</t>
  </si>
  <si>
    <t>Хомутово городское поселение</t>
  </si>
  <si>
    <t>54639151</t>
  </si>
  <si>
    <t>Новосильский муниципальный район</t>
  </si>
  <si>
    <t>54643000</t>
  </si>
  <si>
    <t>Вяжевское сельское поселение</t>
  </si>
  <si>
    <t>54643402</t>
  </si>
  <si>
    <t>Глубковское сельское поселение</t>
  </si>
  <si>
    <t>54643404</t>
  </si>
  <si>
    <t>Голунское сельское поселение</t>
  </si>
  <si>
    <t>54643410</t>
  </si>
  <si>
    <t>Зареченское сельское поселение</t>
  </si>
  <si>
    <t>54643413</t>
  </si>
  <si>
    <t>Новосиль городское поселение</t>
  </si>
  <si>
    <t>54643101</t>
  </si>
  <si>
    <t>Петушенское сельское поселение</t>
  </si>
  <si>
    <t>54643431</t>
  </si>
  <si>
    <t>Прудовское сельское поселение</t>
  </si>
  <si>
    <t>54643434</t>
  </si>
  <si>
    <t>Хворостянское сельское поселение</t>
  </si>
  <si>
    <t>54643440</t>
  </si>
  <si>
    <t>Орловский муниципальный район</t>
  </si>
  <si>
    <t>54647000</t>
  </si>
  <si>
    <t>Большекуликовское сельское поселение</t>
  </si>
  <si>
    <t>54647402</t>
  </si>
  <si>
    <t>Голохвастовское сельское поселение</t>
  </si>
  <si>
    <t>54647404</t>
  </si>
  <si>
    <t>Жиляевское сельское поселение</t>
  </si>
  <si>
    <t>54647407</t>
  </si>
  <si>
    <t>Знаменка городское поселение</t>
  </si>
  <si>
    <t>54647152</t>
  </si>
  <si>
    <t>Лавровское сельское поселение</t>
  </si>
  <si>
    <t>54647410</t>
  </si>
  <si>
    <t>Лошаковское сельское поселение</t>
  </si>
  <si>
    <t>54647413</t>
  </si>
  <si>
    <t>Масловское сельское поселение</t>
  </si>
  <si>
    <t>54647416</t>
  </si>
  <si>
    <t>Моховицкое сельское поселение</t>
  </si>
  <si>
    <t>54647419</t>
  </si>
  <si>
    <t>Неполодское сельское поселение</t>
  </si>
  <si>
    <t>54647422</t>
  </si>
  <si>
    <t>Образцовское сельское поселение</t>
  </si>
  <si>
    <t>54647425</t>
  </si>
  <si>
    <t>Пахомовское сельское поселение</t>
  </si>
  <si>
    <t>54647428</t>
  </si>
  <si>
    <t>Платоновское сельское поселение</t>
  </si>
  <si>
    <t>54647431</t>
  </si>
  <si>
    <t>Сабуровское сельское поселение</t>
  </si>
  <si>
    <t>54647434</t>
  </si>
  <si>
    <t>Спасское сельское поселение</t>
  </si>
  <si>
    <t>54647437</t>
  </si>
  <si>
    <t>Станово-Колодезьское сельское поселение</t>
  </si>
  <si>
    <t>54647443</t>
  </si>
  <si>
    <t>Становское сельское поселение</t>
  </si>
  <si>
    <t>54647440</t>
  </si>
  <si>
    <t>Троицкое сельское поселение</t>
  </si>
  <si>
    <t>54647446</t>
  </si>
  <si>
    <t>Покровский муниципальный район</t>
  </si>
  <si>
    <t>54650000</t>
  </si>
  <si>
    <t>54650402</t>
  </si>
  <si>
    <t>Верхнежерновское сельское поселение</t>
  </si>
  <si>
    <t>54650404</t>
  </si>
  <si>
    <t>Верхососенское сельское поселение</t>
  </si>
  <si>
    <t>54650405</t>
  </si>
  <si>
    <t>Владимирское сельское поселение</t>
  </si>
  <si>
    <t>54650407</t>
  </si>
  <si>
    <t>Вышнетуровецкое сельское поселение</t>
  </si>
  <si>
    <t>54650410</t>
  </si>
  <si>
    <t>Даниловское сельское поселение</t>
  </si>
  <si>
    <t>54650413</t>
  </si>
  <si>
    <t>Дросковское сельское поселение</t>
  </si>
  <si>
    <t>54650416</t>
  </si>
  <si>
    <t>Журавецкое сельское поселение</t>
  </si>
  <si>
    <t>54650419</t>
  </si>
  <si>
    <t>Ивановское сельское поселение</t>
  </si>
  <si>
    <t>54650422</t>
  </si>
  <si>
    <t>54650425</t>
  </si>
  <si>
    <t>Покровское городское поселение</t>
  </si>
  <si>
    <t>54650151</t>
  </si>
  <si>
    <t>Ретинское сельское поселение</t>
  </si>
  <si>
    <t>54650431</t>
  </si>
  <si>
    <t>Столбецкое сельское поселение</t>
  </si>
  <si>
    <t>54650434</t>
  </si>
  <si>
    <t>Топковское сельское поселение</t>
  </si>
  <si>
    <t>54650437</t>
  </si>
  <si>
    <t>Свердловский муниципальный район</t>
  </si>
  <si>
    <t>54652000</t>
  </si>
  <si>
    <t>Богодуховское сельское поселение</t>
  </si>
  <si>
    <t>54652402</t>
  </si>
  <si>
    <t>Змиевка городское поселение</t>
  </si>
  <si>
    <t>54652151</t>
  </si>
  <si>
    <t>Котовское сельское поселение</t>
  </si>
  <si>
    <t>54652404</t>
  </si>
  <si>
    <t>Кошелевское сельское поселение</t>
  </si>
  <si>
    <t>54652407</t>
  </si>
  <si>
    <t>Красноармейское сельское поселение</t>
  </si>
  <si>
    <t>54652410</t>
  </si>
  <si>
    <t>54652413</t>
  </si>
  <si>
    <t>Новопетровское сельское поселение</t>
  </si>
  <si>
    <t>54652416</t>
  </si>
  <si>
    <t>Яковлевское сельское поселение</t>
  </si>
  <si>
    <t>54652419</t>
  </si>
  <si>
    <t>Сосковский муниципальный район</t>
  </si>
  <si>
    <t>54653000</t>
  </si>
  <si>
    <t>Алмазовское сельское поселение</t>
  </si>
  <si>
    <t>54653403</t>
  </si>
  <si>
    <t>Алпеевское сельское поселение</t>
  </si>
  <si>
    <t>54653405</t>
  </si>
  <si>
    <t>Кировское сельское поселение</t>
  </si>
  <si>
    <t>54653415</t>
  </si>
  <si>
    <t>Лобынцевское сельское поселение</t>
  </si>
  <si>
    <t>54653417</t>
  </si>
  <si>
    <t>Мураевское сельское поселение</t>
  </si>
  <si>
    <t>54653419</t>
  </si>
  <si>
    <t>Рыжковское сельское поселение</t>
  </si>
  <si>
    <t>54653422</t>
  </si>
  <si>
    <t>Сосковское сельское поселение</t>
  </si>
  <si>
    <t>54653425</t>
  </si>
  <si>
    <t>Троснянский муниципальный район</t>
  </si>
  <si>
    <t>54654000</t>
  </si>
  <si>
    <t>Воронецкое сельское поселение</t>
  </si>
  <si>
    <t>54654405</t>
  </si>
  <si>
    <t>Жерновецкое сельское поселение</t>
  </si>
  <si>
    <t>54654408</t>
  </si>
  <si>
    <t>Ломовецкое сельское поселение</t>
  </si>
  <si>
    <t>54654415</t>
  </si>
  <si>
    <t>Малахово-Слободское сельское поселение</t>
  </si>
  <si>
    <t>54654417</t>
  </si>
  <si>
    <t>Муравльское сельское поселение</t>
  </si>
  <si>
    <t>54654419</t>
  </si>
  <si>
    <t>54654422</t>
  </si>
  <si>
    <t>Пенновское сельское поселение</t>
  </si>
  <si>
    <t>54654425</t>
  </si>
  <si>
    <t>Троснянское сельское поселение</t>
  </si>
  <si>
    <t>54654430</t>
  </si>
  <si>
    <t>Урицкий муниципальный район</t>
  </si>
  <si>
    <t>54655000</t>
  </si>
  <si>
    <t>Архангельское сельское поселение</t>
  </si>
  <si>
    <t>54655407</t>
  </si>
  <si>
    <t>Богдановское сельское поселение</t>
  </si>
  <si>
    <t>54655410</t>
  </si>
  <si>
    <t>Бунинское сельское поселение</t>
  </si>
  <si>
    <t>54655413</t>
  </si>
  <si>
    <t>Городищенское сельское поселение</t>
  </si>
  <si>
    <t>54655416</t>
  </si>
  <si>
    <t>54655422</t>
  </si>
  <si>
    <t>Луначарское сельское поселение</t>
  </si>
  <si>
    <t>54655428</t>
  </si>
  <si>
    <t>Нарышкино городское поселение</t>
  </si>
  <si>
    <t>54655151</t>
  </si>
  <si>
    <t>Подзаваловское сельское поселение</t>
  </si>
  <si>
    <t>54655437</t>
  </si>
  <si>
    <t>Хотынецкий муниципальный район</t>
  </si>
  <si>
    <t>54657000</t>
  </si>
  <si>
    <t>Аболмасовское сельское поселение</t>
  </si>
  <si>
    <t>54657402</t>
  </si>
  <si>
    <t>Алехинское сельское поселение</t>
  </si>
  <si>
    <t>54657404</t>
  </si>
  <si>
    <t>Богородицкое сельское поселение</t>
  </si>
  <si>
    <t>54657407</t>
  </si>
  <si>
    <t>Ильинское сельское поселение</t>
  </si>
  <si>
    <t>54657419</t>
  </si>
  <si>
    <t>Краснорябинское</t>
  </si>
  <si>
    <t>54657424</t>
  </si>
  <si>
    <t>Меловское сельское поселение</t>
  </si>
  <si>
    <t>54657426</t>
  </si>
  <si>
    <t>Студеновское сельское поселение</t>
  </si>
  <si>
    <t>54657431</t>
  </si>
  <si>
    <t>Хотимль-Кузменковское</t>
  </si>
  <si>
    <t>54657437</t>
  </si>
  <si>
    <t>Хотынец городское поселение</t>
  </si>
  <si>
    <t>54657151</t>
  </si>
  <si>
    <t>Шаблыкинский муниципальный район</t>
  </si>
  <si>
    <t>54659000</t>
  </si>
  <si>
    <t>54659402</t>
  </si>
  <si>
    <t>Косулическое сельское поселение</t>
  </si>
  <si>
    <t>54659404</t>
  </si>
  <si>
    <t>Молодовское сельское поселение</t>
  </si>
  <si>
    <t>54659406</t>
  </si>
  <si>
    <t>Навлинское сельское поселение</t>
  </si>
  <si>
    <t>54659408</t>
  </si>
  <si>
    <t>Сомовское сельское поселение</t>
  </si>
  <si>
    <t>54659410</t>
  </si>
  <si>
    <t>Титовское сельское поселение</t>
  </si>
  <si>
    <t>54659413</t>
  </si>
  <si>
    <t>Хотьковское сельское поселение</t>
  </si>
  <si>
    <t>54659416</t>
  </si>
  <si>
    <t>Шаблыкино городское поселение</t>
  </si>
  <si>
    <t>54659151</t>
  </si>
  <si>
    <t>МО_ОКТМО</t>
  </si>
  <si>
    <t>О</t>
  </si>
  <si>
    <t>Урицкий муниципальный район, Нарышкино городское поселение (54655151);</t>
  </si>
  <si>
    <t>Вид деятельности:_x000D_
  - Холодное водоснабжение. Питьевая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</si>
  <si>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</si>
  <si>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Нарышкино городское поселение (54655151)</t>
  </si>
  <si>
    <t>Единая  система водоснабжения: п.Нарышкино  3скв. Школа интернат, скв. СХТ,  скв.Химстройсервис.</t>
  </si>
  <si>
    <t>5.2</t>
  </si>
  <si>
    <t>п.Нарышкино скв.Садовая</t>
  </si>
  <si>
    <t>5.3</t>
  </si>
  <si>
    <t>Городищенское  сельское  поселение:</t>
  </si>
  <si>
    <t>5.4</t>
  </si>
  <si>
    <t>5.5</t>
  </si>
  <si>
    <t>5.6</t>
  </si>
  <si>
    <t>5.7</t>
  </si>
  <si>
    <t>5.8</t>
  </si>
  <si>
    <t>5.9</t>
  </si>
  <si>
    <t>п.Нарышкино  скв.Артема</t>
  </si>
  <si>
    <t>скв. Городище</t>
  </si>
  <si>
    <t>скв.Пенькозавод</t>
  </si>
  <si>
    <t>скв.Муравлево</t>
  </si>
  <si>
    <t>скв.Селихово</t>
  </si>
  <si>
    <t>скв.Алексеевка</t>
  </si>
  <si>
    <t>5.10</t>
  </si>
  <si>
    <t>скв.Мешково</t>
  </si>
  <si>
    <t>5.11</t>
  </si>
  <si>
    <t>Луначарское  сельское  поселение:</t>
  </si>
  <si>
    <t>5.12</t>
  </si>
  <si>
    <t>скв.Ледно</t>
  </si>
</sst>
</file>

<file path=xl/styles.xml><?xml version="1.0" encoding="utf-8"?>
<styleSheet xmlns="http://schemas.openxmlformats.org/spreadsheetml/2006/main">
  <numFmts count="6">
    <numFmt numFmtId="164" formatCode="&quot;$&quot;#,##0_);[Red]\(&quot;$&quot;#,##0\)"/>
    <numFmt numFmtId="165" formatCode="_-* #,##0.00[$€-1]_-;\-* #,##0.00[$€-1]_-;_-* &quot;-&quot;??[$€-1]_-"/>
    <numFmt numFmtId="166" formatCode="000000"/>
    <numFmt numFmtId="167" formatCode="#,##0.0"/>
    <numFmt numFmtId="168" formatCode="#,##0.000"/>
    <numFmt numFmtId="169" formatCode="#,##0.0000"/>
  </numFmts>
  <fonts count="10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2">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64">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2">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xf numFmtId="0" fontId="21" fillId="46" borderId="0" applyNumberFormat="0" applyBorder="0" applyAlignment="0" applyProtection="0"/>
    <xf numFmtId="0" fontId="21" fillId="4"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21" fillId="46" borderId="0" applyNumberFormat="0" applyBorder="0" applyAlignment="0" applyProtection="0"/>
    <xf numFmtId="0" fontId="21" fillId="49" borderId="0" applyNumberFormat="0" applyBorder="0" applyAlignment="0" applyProtection="0"/>
    <xf numFmtId="0" fontId="21" fillId="47" borderId="0" applyNumberFormat="0" applyBorder="0" applyAlignment="0" applyProtection="0"/>
    <xf numFmtId="0" fontId="21" fillId="50"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85" fillId="51" borderId="0" applyNumberFormat="0" applyBorder="0" applyAlignment="0" applyProtection="0"/>
    <xf numFmtId="0" fontId="85" fillId="49" borderId="0" applyNumberFormat="0" applyBorder="0" applyAlignment="0" applyProtection="0"/>
    <xf numFmtId="0" fontId="85" fillId="47" borderId="0" applyNumberFormat="0" applyBorder="0" applyAlignment="0" applyProtection="0"/>
    <xf numFmtId="0" fontId="85" fillId="2" borderId="0" applyNumberFormat="0" applyBorder="0" applyAlignment="0" applyProtection="0"/>
    <xf numFmtId="0" fontId="85" fillId="51" borderId="0" applyNumberFormat="0" applyBorder="0" applyAlignment="0" applyProtection="0"/>
    <xf numFmtId="0" fontId="85" fillId="4" borderId="0" applyNumberFormat="0" applyBorder="0" applyAlignment="0" applyProtection="0"/>
    <xf numFmtId="0" fontId="86" fillId="52" borderId="1" applyNumberFormat="0" applyAlignment="0"/>
    <xf numFmtId="0" fontId="18" fillId="0" borderId="1" applyNumberFormat="0" applyAlignment="0">
      <protection locked="0"/>
    </xf>
    <xf numFmtId="0" fontId="18" fillId="11" borderId="1" applyAlignment="0">
      <alignment horizontal="left" vertical="center"/>
    </xf>
    <xf numFmtId="0" fontId="18" fillId="47" borderId="1" applyNumberFormat="0" applyAlignment="0"/>
    <xf numFmtId="0" fontId="18" fillId="2" borderId="1" applyNumberFormat="0" applyAlignment="0"/>
    <xf numFmtId="0" fontId="87" fillId="53" borderId="55" applyNumberFormat="0">
      <alignment horizontal="center" vertical="center"/>
    </xf>
    <xf numFmtId="0" fontId="87" fillId="53" borderId="55" applyNumberFormat="0">
      <alignment horizontal="center" vertical="center"/>
    </xf>
    <xf numFmtId="0" fontId="85" fillId="51" borderId="0" applyNumberFormat="0" applyBorder="0" applyAlignment="0" applyProtection="0"/>
    <xf numFmtId="0" fontId="85" fillId="54" borderId="0" applyNumberFormat="0" applyBorder="0" applyAlignment="0" applyProtection="0"/>
    <xf numFmtId="0" fontId="85" fillId="55" borderId="0" applyNumberFormat="0" applyBorder="0" applyAlignment="0" applyProtection="0"/>
    <xf numFmtId="0" fontId="85" fillId="56" borderId="0" applyNumberFormat="0" applyBorder="0" applyAlignment="0" applyProtection="0"/>
    <xf numFmtId="0" fontId="85" fillId="51" borderId="0" applyNumberFormat="0" applyBorder="0" applyAlignment="0" applyProtection="0"/>
    <xf numFmtId="0" fontId="85" fillId="57" borderId="0" applyNumberFormat="0" applyBorder="0" applyAlignment="0" applyProtection="0"/>
    <xf numFmtId="0" fontId="88" fillId="46" borderId="56" applyNumberFormat="0" applyAlignment="0" applyProtection="0"/>
    <xf numFmtId="0" fontId="89" fillId="46" borderId="1" applyNumberFormat="0" applyAlignment="0" applyProtection="0"/>
    <xf numFmtId="0" fontId="1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90" fillId="0" borderId="57" applyNumberFormat="0" applyFill="0" applyAlignment="0" applyProtection="0"/>
    <xf numFmtId="0" fontId="91" fillId="0" borderId="58" applyNumberFormat="0" applyFill="0" applyAlignment="0" applyProtection="0"/>
    <xf numFmtId="0" fontId="92" fillId="0" borderId="59" applyNumberFormat="0" applyFill="0" applyAlignment="0" applyProtection="0"/>
    <xf numFmtId="0" fontId="92" fillId="0" borderId="0" applyNumberFormat="0" applyFill="0" applyBorder="0" applyAlignment="0" applyProtection="0"/>
    <xf numFmtId="0" fontId="41" fillId="0" borderId="60" applyNumberFormat="0" applyFill="0" applyAlignment="0" applyProtection="0"/>
    <xf numFmtId="0" fontId="93" fillId="58" borderId="61" applyNumberFormat="0" applyAlignment="0" applyProtection="0"/>
    <xf numFmtId="0" fontId="94" fillId="0" borderId="0" applyNumberFormat="0" applyFill="0" applyBorder="0" applyAlignment="0" applyProtection="0"/>
    <xf numFmtId="0" fontId="95" fillId="4" borderId="0" applyNumberFormat="0" applyBorder="0" applyAlignment="0" applyProtection="0"/>
    <xf numFmtId="0" fontId="21" fillId="0" borderId="0"/>
    <xf numFmtId="0" fontId="1" fillId="0" borderId="0"/>
    <xf numFmtId="0" fontId="1" fillId="0" borderId="0"/>
    <xf numFmtId="0" fontId="96" fillId="59" borderId="0"/>
    <xf numFmtId="0" fontId="18" fillId="0" borderId="0">
      <alignment wrapText="1"/>
    </xf>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5" fillId="0" borderId="0">
      <alignment horizontal="left" vertical="center"/>
    </xf>
    <xf numFmtId="0" fontId="97" fillId="60" borderId="0" applyNumberFormat="0" applyBorder="0" applyAlignment="0" applyProtection="0"/>
    <xf numFmtId="0" fontId="98" fillId="0" borderId="0" applyNumberFormat="0" applyFill="0" applyBorder="0" applyAlignment="0" applyProtection="0"/>
    <xf numFmtId="0" fontId="1" fillId="61" borderId="5" applyNumberFormat="0" applyFont="0" applyAlignment="0" applyProtection="0"/>
    <xf numFmtId="0" fontId="99" fillId="0" borderId="62" applyNumberFormat="0" applyFill="0" applyAlignment="0" applyProtection="0"/>
    <xf numFmtId="0" fontId="2" fillId="0" borderId="0"/>
    <xf numFmtId="0" fontId="100" fillId="0" borderId="0" applyNumberFormat="0" applyFill="0" applyBorder="0" applyAlignment="0" applyProtection="0"/>
    <xf numFmtId="4" fontId="5" fillId="7" borderId="0" applyBorder="0">
      <alignment horizontal="right"/>
    </xf>
    <xf numFmtId="4" fontId="5" fillId="7" borderId="63" applyBorder="0">
      <alignment horizontal="right"/>
    </xf>
    <xf numFmtId="4" fontId="5" fillId="7" borderId="4" applyFont="0" applyBorder="0">
      <alignment horizontal="right"/>
    </xf>
    <xf numFmtId="0" fontId="101" fillId="47" borderId="0" applyNumberFormat="0" applyBorder="0" applyAlignment="0" applyProtection="0"/>
    <xf numFmtId="0" fontId="5" fillId="53" borderId="5" applyNumberFormat="0" applyFont="0" applyFill="0" applyBorder="0" applyAlignment="0" applyProtection="0">
      <alignment horizontal="center" vertical="center" wrapText="1"/>
    </xf>
  </cellStyleXfs>
  <cellXfs count="495">
    <xf numFmtId="49" fontId="0" fillId="0" borderId="0" xfId="0">
      <alignment vertical="top"/>
    </xf>
    <xf numFmtId="49" fontId="5" fillId="7" borderId="4" xfId="0" applyFont="1" applyFill="1" applyBorder="1" applyAlignment="1" applyProtection="1">
      <alignment horizontal="center" vertical="top"/>
    </xf>
    <xf numFmtId="49" fontId="5" fillId="0" borderId="0" xfId="49" applyFont="1" applyAlignment="1" applyProtection="1">
      <alignment vertical="center" wrapText="1"/>
    </xf>
    <xf numFmtId="49" fontId="10" fillId="0" borderId="0" xfId="49" applyFont="1" applyAlignment="1" applyProtection="1">
      <alignment vertical="center"/>
    </xf>
    <xf numFmtId="0" fontId="10" fillId="0" borderId="0" xfId="48" applyFont="1" applyAlignment="1" applyProtection="1">
      <alignment horizontal="center" vertical="center" wrapText="1"/>
    </xf>
    <xf numFmtId="0" fontId="5" fillId="0" borderId="0" xfId="48" applyFont="1" applyAlignment="1" applyProtection="1">
      <alignment vertical="center" wrapText="1"/>
    </xf>
    <xf numFmtId="0" fontId="5" fillId="0" borderId="0" xfId="48" applyFont="1" applyAlignment="1" applyProtection="1">
      <alignment horizontal="left" vertical="center" wrapText="1"/>
    </xf>
    <xf numFmtId="0" fontId="5" fillId="0" borderId="0" xfId="48" applyFont="1" applyProtection="1"/>
    <xf numFmtId="49" fontId="5" fillId="0" borderId="0" xfId="43" applyFont="1" applyProtection="1">
      <alignment vertical="top"/>
    </xf>
    <xf numFmtId="49" fontId="5" fillId="0" borderId="0" xfId="43" applyProtection="1">
      <alignment vertical="top"/>
    </xf>
    <xf numFmtId="0" fontId="10" fillId="0" borderId="0" xfId="51" applyNumberFormat="1" applyFont="1" applyFill="1" applyAlignment="1" applyProtection="1">
      <alignment vertical="center" wrapText="1"/>
    </xf>
    <xf numFmtId="0" fontId="10" fillId="0" borderId="0" xfId="51" applyFont="1" applyFill="1" applyAlignment="1" applyProtection="1">
      <alignment horizontal="left" vertical="center" wrapText="1"/>
    </xf>
    <xf numFmtId="0" fontId="10" fillId="0" borderId="0" xfId="51" applyFont="1" applyFill="1" applyAlignment="1" applyProtection="1">
      <alignment vertical="center" wrapText="1"/>
    </xf>
    <xf numFmtId="0" fontId="5" fillId="0" borderId="0" xfId="51" applyFont="1" applyAlignment="1" applyProtection="1">
      <alignment vertical="center" wrapText="1"/>
    </xf>
    <xf numFmtId="0" fontId="5" fillId="0" borderId="0" xfId="51" applyFont="1" applyFill="1" applyAlignment="1" applyProtection="1">
      <alignment vertical="center"/>
    </xf>
    <xf numFmtId="0" fontId="10" fillId="0" borderId="0" xfId="51" applyFont="1" applyFill="1" applyBorder="1" applyAlignment="1" applyProtection="1">
      <alignment vertical="center" wrapText="1"/>
    </xf>
    <xf numFmtId="49" fontId="10" fillId="0" borderId="0" xfId="51"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4" applyFont="1" applyFill="1" applyAlignment="1" applyProtection="1">
      <alignment vertical="center" wrapText="1"/>
    </xf>
    <xf numFmtId="0" fontId="21" fillId="0" borderId="0" xfId="46" applyProtection="1"/>
    <xf numFmtId="0" fontId="5" fillId="0" borderId="0" xfId="50"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4" applyFont="1" applyFill="1" applyAlignment="1" applyProtection="1">
      <alignment horizontal="center" vertical="center" wrapText="1"/>
    </xf>
    <xf numFmtId="0" fontId="5" fillId="0" borderId="5" xfId="50" applyFont="1" applyFill="1" applyBorder="1" applyAlignment="1" applyProtection="1">
      <alignment vertical="center" wrapText="1"/>
    </xf>
    <xf numFmtId="0" fontId="0" fillId="0" borderId="5" xfId="50" applyFont="1" applyFill="1" applyBorder="1" applyAlignment="1" applyProtection="1">
      <alignment vertical="center" wrapText="1"/>
    </xf>
    <xf numFmtId="0" fontId="52" fillId="0" borderId="0" xfId="51" applyFont="1" applyAlignment="1" applyProtection="1">
      <alignment horizontal="center" vertical="center" wrapText="1"/>
    </xf>
    <xf numFmtId="0" fontId="0" fillId="0" borderId="0" xfId="50"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4"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4" applyFont="1" applyFill="1" applyAlignment="1" applyProtection="1">
      <alignment vertical="center" wrapText="1"/>
    </xf>
    <xf numFmtId="0" fontId="27" fillId="0" borderId="0" xfId="54" applyFont="1" applyFill="1" applyAlignment="1" applyProtection="1">
      <alignment horizontal="center" vertical="center" wrapText="1"/>
    </xf>
    <xf numFmtId="0" fontId="27" fillId="0" borderId="0" xfId="48" applyFont="1" applyAlignment="1" applyProtection="1">
      <alignment horizontal="center" vertical="center"/>
    </xf>
    <xf numFmtId="0" fontId="31" fillId="0" borderId="0" xfId="54"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1" applyNumberFormat="1" applyFont="1" applyFill="1" applyBorder="1" applyAlignment="1" applyProtection="1">
      <alignment horizontal="center" vertical="center" wrapText="1"/>
    </xf>
    <xf numFmtId="0" fontId="31" fillId="0" borderId="0" xfId="48" applyFont="1" applyAlignment="1" applyProtection="1">
      <alignment horizontal="center" vertical="center"/>
    </xf>
    <xf numFmtId="49" fontId="19" fillId="8" borderId="0" xfId="54" applyNumberFormat="1" applyFont="1" applyFill="1" applyAlignment="1" applyProtection="1">
      <alignment horizontal="center" vertical="center" wrapText="1"/>
    </xf>
    <xf numFmtId="0" fontId="5" fillId="0" borderId="27" xfId="48" applyFont="1" applyFill="1" applyBorder="1" applyAlignment="1" applyProtection="1">
      <alignment horizontal="center" vertical="center" wrapText="1"/>
    </xf>
    <xf numFmtId="0" fontId="5" fillId="7" borderId="27" xfId="51" applyFont="1" applyFill="1" applyBorder="1" applyAlignment="1" applyProtection="1">
      <alignment horizontal="center" vertical="center"/>
    </xf>
    <xf numFmtId="49" fontId="5" fillId="7" borderId="27" xfId="51" applyNumberFormat="1" applyFont="1" applyFill="1" applyBorder="1" applyAlignment="1" applyProtection="1">
      <alignment horizontal="center" vertical="center" wrapText="1"/>
    </xf>
    <xf numFmtId="49" fontId="5" fillId="0" borderId="27" xfId="51"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4" applyFont="1" applyFill="1" applyBorder="1" applyAlignment="1" applyProtection="1">
      <alignment horizontal="center" vertical="center" wrapText="1"/>
    </xf>
    <xf numFmtId="49" fontId="5" fillId="0" borderId="27" xfId="48" applyNumberFormat="1" applyFont="1" applyFill="1" applyBorder="1" applyAlignment="1" applyProtection="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ont="1" applyFill="1" applyBorder="1" applyAlignment="1" applyProtection="1">
      <alignment horizontal="center" vertical="center" wrapText="1"/>
      <protection locked="0"/>
    </xf>
    <xf numFmtId="0" fontId="5" fillId="0" borderId="0" xfId="48"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2"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2" applyNumberFormat="1" applyFont="1" applyFill="1" applyAlignment="1" applyProtection="1">
      <alignment vertical="center" wrapText="1"/>
    </xf>
    <xf numFmtId="0" fontId="5" fillId="0" borderId="0" xfId="52"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4"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5" fillId="0" borderId="0" xfId="54" applyFont="1" applyFill="1" applyBorder="1" applyAlignment="1" applyProtection="1">
      <alignment vertical="center" wrapText="1"/>
    </xf>
    <xf numFmtId="0" fontId="5" fillId="0" borderId="0" xfId="54"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8" applyFont="1" applyFill="1" applyAlignment="1" applyProtection="1">
      <alignment horizontal="center" vertical="center"/>
    </xf>
    <xf numFmtId="0" fontId="5" fillId="0" borderId="0" xfId="48" applyFont="1" applyFill="1" applyProtection="1"/>
    <xf numFmtId="0" fontId="31" fillId="0" borderId="0" xfId="48" applyFont="1" applyFill="1" applyBorder="1" applyAlignment="1" applyProtection="1">
      <alignment horizontal="center" vertical="center"/>
    </xf>
    <xf numFmtId="0" fontId="5" fillId="0" borderId="0" xfId="48" applyFont="1" applyFill="1" applyBorder="1" applyProtection="1"/>
    <xf numFmtId="0" fontId="5" fillId="0" borderId="27" xfId="48" applyFont="1" applyFill="1" applyBorder="1" applyAlignment="1" applyProtection="1">
      <alignment horizontal="center" vertical="center"/>
    </xf>
    <xf numFmtId="0" fontId="31" fillId="0" borderId="0" xfId="48"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8" applyFont="1" applyFill="1" applyAlignment="1" applyProtection="1">
      <alignment horizontal="center" vertical="center"/>
    </xf>
    <xf numFmtId="0" fontId="27" fillId="0" borderId="0" xfId="48"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1" applyFont="1" applyFill="1" applyAlignment="1" applyProtection="1">
      <alignment vertical="center" wrapText="1"/>
    </xf>
    <xf numFmtId="0" fontId="5" fillId="0" borderId="0" xfId="51" applyFont="1" applyFill="1" applyAlignment="1" applyProtection="1">
      <alignment vertical="center" wrapText="1"/>
    </xf>
    <xf numFmtId="0" fontId="5" fillId="0" borderId="0" xfId="51" applyFont="1" applyFill="1" applyBorder="1" applyAlignment="1" applyProtection="1">
      <alignment vertical="center" wrapText="1"/>
    </xf>
    <xf numFmtId="0" fontId="5" fillId="0" borderId="0" xfId="51" applyFont="1" applyFill="1" applyBorder="1" applyAlignment="1" applyProtection="1">
      <alignment horizontal="right" vertical="center" wrapText="1" indent="1"/>
    </xf>
    <xf numFmtId="14"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0" fillId="0" borderId="0" xfId="51" applyFont="1" applyFill="1" applyBorder="1" applyAlignment="1" applyProtection="1">
      <alignment horizontal="right" vertical="center" wrapText="1" indent="1"/>
    </xf>
    <xf numFmtId="0" fontId="22" fillId="0" borderId="0" xfId="51" applyFont="1" applyFill="1" applyAlignment="1" applyProtection="1">
      <alignment horizontal="center" vertical="center" wrapText="1"/>
    </xf>
    <xf numFmtId="0" fontId="5" fillId="0" borderId="0" xfId="51" applyNumberFormat="1" applyFont="1" applyFill="1" applyBorder="1" applyAlignment="1" applyProtection="1">
      <alignment horizontal="right" vertical="center" wrapText="1" indent="1"/>
    </xf>
    <xf numFmtId="0" fontId="0" fillId="0" borderId="0" xfId="51" applyNumberFormat="1" applyFont="1" applyFill="1" applyBorder="1" applyAlignment="1" applyProtection="1">
      <alignment horizontal="right" vertical="center" wrapText="1" indent="1"/>
    </xf>
    <xf numFmtId="49" fontId="5" fillId="0" borderId="0" xfId="51" applyNumberFormat="1" applyFont="1" applyFill="1" applyBorder="1" applyAlignment="1" applyProtection="1">
      <alignment horizontal="right" vertical="center" wrapText="1" indent="1"/>
    </xf>
    <xf numFmtId="0" fontId="10" fillId="0" borderId="0" xfId="51" applyFont="1" applyFill="1" applyAlignment="1" applyProtection="1">
      <alignment horizontal="center" vertical="center" wrapText="1"/>
    </xf>
    <xf numFmtId="0" fontId="52" fillId="0" borderId="0" xfId="51" applyFont="1" applyFill="1" applyAlignment="1" applyProtection="1">
      <alignment horizontal="center"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right" vertical="center"/>
    </xf>
    <xf numFmtId="0" fontId="7" fillId="0" borderId="0" xfId="51" applyFont="1" applyFill="1" applyBorder="1" applyAlignment="1" applyProtection="1">
      <alignment vertical="center" wrapText="1"/>
    </xf>
    <xf numFmtId="0" fontId="2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wrapText="1"/>
    </xf>
    <xf numFmtId="14" fontId="5" fillId="0" borderId="0"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31" fillId="0" borderId="0" xfId="48"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1" applyFont="1" applyFill="1" applyBorder="1" applyAlignment="1" applyProtection="1">
      <alignment vertical="center" wrapText="1"/>
    </xf>
    <xf numFmtId="49" fontId="23" fillId="0" borderId="33" xfId="41" applyFont="1" applyFill="1" applyBorder="1" applyAlignment="1" applyProtection="1">
      <alignment vertical="center" wrapText="1"/>
    </xf>
    <xf numFmtId="49" fontId="23" fillId="0" borderId="33" xfId="41"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1"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1" applyFont="1" applyFill="1" applyBorder="1" applyAlignment="1" applyProtection="1">
      <alignment wrapText="1"/>
    </xf>
    <xf numFmtId="49" fontId="20" fillId="0" borderId="11" xfId="41" applyFont="1" applyFill="1" applyBorder="1" applyAlignment="1" applyProtection="1">
      <alignment horizontal="left" vertical="center" wrapText="1"/>
    </xf>
    <xf numFmtId="49" fontId="20" fillId="0" borderId="0" xfId="41" applyFont="1" applyFill="1" applyBorder="1" applyAlignment="1" applyProtection="1">
      <alignment horizontal="left" vertical="center" wrapText="1"/>
    </xf>
    <xf numFmtId="49" fontId="14" fillId="0" borderId="11" xfId="41" applyFont="1" applyFill="1" applyBorder="1" applyAlignment="1" applyProtection="1">
      <alignment wrapText="1"/>
    </xf>
    <xf numFmtId="0" fontId="14" fillId="0" borderId="0" xfId="47" applyFont="1" applyFill="1" applyBorder="1" applyAlignment="1" applyProtection="1">
      <alignment horizontal="right" vertical="top" wrapText="1"/>
    </xf>
    <xf numFmtId="49" fontId="14" fillId="0" borderId="0" xfId="41"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1" applyFont="1" applyFill="1" applyBorder="1" applyAlignment="1" applyProtection="1">
      <alignment horizontal="left" vertical="center" wrapText="1"/>
    </xf>
    <xf numFmtId="49" fontId="20" fillId="0" borderId="42" xfId="41" applyFont="1" applyFill="1" applyBorder="1" applyAlignment="1" applyProtection="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pplyProtection="1">
      <alignment horizontal="center" vertical="center" wrapText="1"/>
    </xf>
    <xf numFmtId="49" fontId="32" fillId="14" borderId="6" xfId="38"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5"/>
    <xf numFmtId="49" fontId="5" fillId="0" borderId="0" xfId="39">
      <alignment vertical="top"/>
    </xf>
    <xf numFmtId="0" fontId="38" fillId="0" borderId="0" xfId="51" applyFont="1" applyFill="1" applyAlignment="1" applyProtection="1">
      <alignment vertical="top" wrapText="1"/>
    </xf>
    <xf numFmtId="0" fontId="38" fillId="0" borderId="0" xfId="51" applyFont="1" applyFill="1" applyAlignment="1" applyProtection="1">
      <alignment horizontal="right" vertical="top" wrapText="1"/>
    </xf>
    <xf numFmtId="0" fontId="52" fillId="0" borderId="0" xfId="51" applyFont="1" applyFill="1" applyBorder="1" applyAlignment="1" applyProtection="1">
      <alignment horizontal="right" vertical="center" wrapText="1" indent="1"/>
    </xf>
    <xf numFmtId="49" fontId="52" fillId="0" borderId="0" xfId="51" applyNumberFormat="1" applyFont="1" applyFill="1" applyBorder="1" applyAlignment="1" applyProtection="1">
      <alignment horizontal="center" vertical="center" wrapText="1"/>
    </xf>
    <xf numFmtId="0" fontId="31" fillId="0" borderId="0" xfId="54" applyFont="1" applyFill="1" applyAlignment="1" applyProtection="1">
      <alignment horizontal="center" vertical="center" wrapText="1"/>
    </xf>
    <xf numFmtId="0" fontId="30" fillId="0" borderId="0" xfId="54"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4" applyFont="1" applyFill="1" applyAlignment="1" applyProtection="1">
      <alignment vertical="center" wrapText="1"/>
    </xf>
    <xf numFmtId="0" fontId="8" fillId="0" borderId="0" xfId="54" applyFont="1" applyFill="1" applyAlignment="1" applyProtection="1">
      <alignment vertical="center" wrapText="1"/>
    </xf>
    <xf numFmtId="0" fontId="44" fillId="0" borderId="0" xfId="54" applyFont="1" applyFill="1" applyAlignment="1" applyProtection="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NumberFormat="1"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4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40" applyNumberFormat="1" applyFill="1" applyAlignment="1" applyProtection="1">
      <alignment vertical="center"/>
    </xf>
    <xf numFmtId="49" fontId="5" fillId="0" borderId="0" xfId="39"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4"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9" applyFont="1" applyFill="1" applyBorder="1" applyAlignment="1" applyProtection="1">
      <alignment horizontal="right" vertical="center" wrapText="1"/>
    </xf>
    <xf numFmtId="49" fontId="39" fillId="10" borderId="13" xfId="39" applyFont="1" applyFill="1" applyBorder="1" applyAlignment="1" applyProtection="1">
      <alignment horizontal="left" vertical="center" indent="2"/>
    </xf>
    <xf numFmtId="49" fontId="5" fillId="10" borderId="13" xfId="39" applyFont="1" applyFill="1" applyBorder="1" applyAlignment="1" applyProtection="1">
      <alignment horizontal="right" vertical="center" wrapText="1"/>
    </xf>
    <xf numFmtId="49" fontId="5" fillId="10" borderId="14" xfId="39" applyFont="1" applyFill="1" applyBorder="1" applyAlignment="1" applyProtection="1">
      <alignment horizontal="right" vertical="center" wrapText="1"/>
    </xf>
    <xf numFmtId="0" fontId="52" fillId="0" borderId="0" xfId="54" applyFont="1" applyFill="1" applyAlignment="1" applyProtection="1">
      <alignment vertical="center" wrapText="1"/>
    </xf>
    <xf numFmtId="49" fontId="5" fillId="7" borderId="5" xfId="54" applyNumberFormat="1" applyFont="1" applyFill="1" applyBorder="1" applyAlignment="1" applyProtection="1">
      <alignment horizontal="center" vertical="center" wrapText="1"/>
    </xf>
    <xf numFmtId="49" fontId="39" fillId="10" borderId="13" xfId="39" applyFont="1" applyFill="1" applyBorder="1" applyAlignment="1" applyProtection="1">
      <alignment horizontal="left" vertical="center" indent="1"/>
    </xf>
    <xf numFmtId="0" fontId="52" fillId="0" borderId="0" xfId="40"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7" fillId="10" borderId="14" xfId="39" applyFont="1" applyFill="1" applyBorder="1" applyAlignment="1" applyProtection="1">
      <alignment horizontal="right" vertical="center" wrapText="1"/>
    </xf>
    <xf numFmtId="49" fontId="5" fillId="0" borderId="0" xfId="52"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40" applyNumberFormat="1" applyFill="1" applyBorder="1" applyAlignment="1" applyProtection="1">
      <alignment horizontal="left" vertical="center"/>
    </xf>
    <xf numFmtId="0" fontId="35" fillId="10" borderId="14" xfId="40" applyNumberFormat="1" applyFill="1" applyBorder="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52" fillId="10" borderId="20" xfId="54"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2" applyNumberFormat="1" applyFont="1" applyFill="1" applyBorder="1" applyAlignment="1" applyProtection="1">
      <alignment horizontal="center" vertical="center" wrapText="1"/>
    </xf>
    <xf numFmtId="3" fontId="52" fillId="0" borderId="0" xfId="53" applyNumberFormat="1" applyFont="1" applyFill="1" applyBorder="1" applyAlignment="1" applyProtection="1">
      <alignment horizontal="center" vertical="center" wrapText="1"/>
    </xf>
    <xf numFmtId="49" fontId="39" fillId="10" borderId="14" xfId="39"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41" fillId="0" borderId="0" xfId="40" applyNumberFormat="1" applyFont="1" applyAlignment="1" applyProtection="1">
      <alignment vertical="center"/>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21" fillId="0" borderId="0" xfId="40" applyNumberFormat="1" applyFont="1" applyBorder="1" applyAlignment="1" applyProtection="1">
      <alignment vertical="center"/>
    </xf>
    <xf numFmtId="0" fontId="56" fillId="0" borderId="0" xfId="40"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2" applyNumberFormat="1" applyFont="1" applyFill="1" applyBorder="1" applyAlignment="1" applyProtection="1">
      <alignment horizontal="center" vertical="center" wrapText="1"/>
      <protection locked="0"/>
    </xf>
    <xf numFmtId="0" fontId="35" fillId="0" borderId="19" xfId="40"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4"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xf>
    <xf numFmtId="0" fontId="52" fillId="0" borderId="0" xfId="54"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4" applyFont="1" applyFill="1" applyBorder="1" applyAlignment="1" applyProtection="1">
      <alignment vertical="center" wrapText="1"/>
    </xf>
    <xf numFmtId="0" fontId="52" fillId="0" borderId="24" xfId="40" applyNumberFormat="1" applyFont="1" applyBorder="1" applyAlignment="1">
      <alignment vertical="center"/>
    </xf>
    <xf numFmtId="0" fontId="5" fillId="0" borderId="5" xfId="48" applyFont="1" applyFill="1" applyBorder="1" applyAlignment="1" applyProtection="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1" applyFont="1" applyFill="1" applyAlignment="1" applyProtection="1">
      <alignment vertical="center" wrapText="1"/>
    </xf>
    <xf numFmtId="0" fontId="48" fillId="0" borderId="0" xfId="51" applyFont="1" applyFill="1" applyAlignment="1" applyProtection="1">
      <alignment vertical="center" wrapText="1"/>
    </xf>
    <xf numFmtId="0" fontId="48" fillId="0" borderId="0" xfId="51" applyFont="1" applyAlignment="1" applyProtection="1">
      <alignment vertical="center" wrapText="1"/>
    </xf>
    <xf numFmtId="0" fontId="48" fillId="0" borderId="0" xfId="54" applyFont="1" applyFill="1" applyAlignment="1" applyProtection="1">
      <alignment vertical="center" wrapText="1"/>
    </xf>
    <xf numFmtId="0" fontId="58" fillId="0" borderId="0" xfId="54" applyFont="1" applyFill="1" applyAlignment="1" applyProtection="1">
      <alignment vertical="center" wrapText="1"/>
    </xf>
    <xf numFmtId="0" fontId="58" fillId="0" borderId="0" xfId="40" applyNumberFormat="1" applyFont="1" applyAlignment="1" applyProtection="1">
      <alignment vertical="center"/>
    </xf>
    <xf numFmtId="0" fontId="59" fillId="0" borderId="0" xfId="40" applyNumberFormat="1" applyFont="1" applyAlignment="1" applyProtection="1">
      <alignment vertical="center"/>
    </xf>
    <xf numFmtId="0" fontId="59" fillId="0" borderId="0" xfId="40" applyNumberFormat="1" applyFont="1" applyBorder="1" applyAlignment="1" applyProtection="1">
      <alignment vertical="center"/>
    </xf>
    <xf numFmtId="0" fontId="58" fillId="0" borderId="0" xfId="40" applyNumberFormat="1" applyFont="1" applyFill="1" applyAlignment="1" applyProtection="1">
      <alignment vertical="center"/>
    </xf>
    <xf numFmtId="0" fontId="58" fillId="0" borderId="0" xfId="40" applyNumberFormat="1" applyFont="1" applyAlignment="1">
      <alignment vertical="center"/>
    </xf>
    <xf numFmtId="49" fontId="49" fillId="0" borderId="0" xfId="0" applyFont="1" applyFill="1" applyBorder="1" applyProtection="1">
      <alignment vertical="top"/>
    </xf>
    <xf numFmtId="0" fontId="49" fillId="0" borderId="0" xfId="54" applyFont="1" applyFill="1" applyAlignment="1" applyProtection="1">
      <alignment vertical="center" wrapText="1"/>
    </xf>
    <xf numFmtId="0" fontId="48" fillId="0" borderId="0" xfId="48" applyFont="1" applyFill="1" applyProtection="1"/>
    <xf numFmtId="0" fontId="48" fillId="0" borderId="0" xfId="48"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1"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1"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4"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4" applyFont="1" applyFill="1" applyBorder="1" applyAlignment="1" applyProtection="1">
      <alignment horizontal="left" vertical="center" wrapText="1"/>
    </xf>
    <xf numFmtId="0" fontId="5" fillId="9" borderId="27" xfId="51"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31" fillId="0" borderId="0" xfId="39" applyFont="1" applyBorder="1" applyAlignment="1" applyProtection="1">
      <alignment horizontal="center" vertical="center"/>
    </xf>
    <xf numFmtId="49" fontId="5" fillId="0" borderId="0" xfId="39" applyBorder="1" applyProtection="1">
      <alignment vertical="top"/>
    </xf>
    <xf numFmtId="0" fontId="78" fillId="0" borderId="0" xfId="31" applyFont="1" applyFill="1" applyBorder="1" applyAlignment="1" applyProtection="1">
      <alignment vertical="center" wrapText="1"/>
    </xf>
    <xf numFmtId="49" fontId="52" fillId="0" borderId="0" xfId="40" applyFont="1">
      <alignment vertical="top"/>
    </xf>
    <xf numFmtId="49" fontId="5" fillId="0" borderId="0" xfId="39" applyFont="1">
      <alignment vertical="top"/>
    </xf>
    <xf numFmtId="49" fontId="31"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2" applyNumberFormat="1"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NumberFormat="1" applyFont="1">
      <alignment vertical="top"/>
    </xf>
    <xf numFmtId="0" fontId="5" fillId="10" borderId="12" xfId="54" applyFont="1" applyFill="1" applyBorder="1" applyAlignment="1" applyProtection="1">
      <alignment vertical="center" wrapText="1"/>
    </xf>
    <xf numFmtId="49" fontId="39" fillId="10" borderId="13" xfId="39" applyFont="1" applyFill="1" applyBorder="1" applyAlignment="1" applyProtection="1">
      <alignment horizontal="left" vertical="center"/>
    </xf>
    <xf numFmtId="49" fontId="25" fillId="10" borderId="13" xfId="39" applyFont="1" applyFill="1" applyBorder="1" applyAlignment="1" applyProtection="1">
      <alignment horizontal="center" vertical="top"/>
    </xf>
    <xf numFmtId="49" fontId="25" fillId="10" borderId="14" xfId="39" applyFont="1" applyFill="1" applyBorder="1" applyAlignment="1" applyProtection="1">
      <alignment horizontal="center" vertical="top"/>
    </xf>
    <xf numFmtId="49" fontId="5" fillId="0" borderId="0" xfId="39" applyProtection="1">
      <alignment vertical="top"/>
    </xf>
    <xf numFmtId="49" fontId="52"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31"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9"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9" applyFont="1">
      <alignment vertical="top"/>
    </xf>
    <xf numFmtId="0" fontId="56"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56" fillId="0" borderId="0" xfId="54" applyFont="1" applyFill="1" applyAlignment="1" applyProtection="1">
      <alignment horizontal="left" vertical="center" wrapText="1" indent="1"/>
    </xf>
    <xf numFmtId="0" fontId="56" fillId="0" borderId="0" xfId="54" applyFont="1" applyFill="1" applyAlignment="1" applyProtection="1">
      <alignment horizontal="left" vertical="center" indent="1"/>
    </xf>
    <xf numFmtId="0" fontId="56" fillId="0" borderId="0" xfId="54" applyNumberFormat="1" applyFont="1" applyFill="1" applyAlignment="1" applyProtection="1">
      <alignment horizontal="left" vertical="center" indent="1"/>
    </xf>
    <xf numFmtId="0" fontId="52" fillId="0" borderId="0" xfId="54" applyFont="1" applyFill="1" applyAlignment="1" applyProtection="1">
      <alignment horizontal="left" vertical="center" wrapText="1" indent="1"/>
    </xf>
    <xf numFmtId="0" fontId="57" fillId="0" borderId="0" xfId="54" applyFont="1" applyFill="1" applyAlignment="1" applyProtection="1">
      <alignment horizontal="left" vertical="center" wrapText="1" indent="1"/>
    </xf>
    <xf numFmtId="0" fontId="81" fillId="0" borderId="0" xfId="54" applyFont="1" applyFill="1" applyAlignment="1" applyProtection="1">
      <alignment horizontal="left" vertical="center" indent="1"/>
    </xf>
    <xf numFmtId="0" fontId="57" fillId="0" borderId="0" xfId="54" applyFont="1" applyFill="1" applyAlignment="1" applyProtection="1">
      <alignment vertical="center" wrapText="1"/>
    </xf>
    <xf numFmtId="0" fontId="56" fillId="0" borderId="0" xfId="54" applyFont="1" applyFill="1" applyAlignment="1" applyProtection="1">
      <alignment vertical="center"/>
    </xf>
    <xf numFmtId="0" fontId="56" fillId="0" borderId="0" xfId="54" applyNumberFormat="1" applyFont="1" applyFill="1" applyAlignment="1" applyProtection="1">
      <alignment vertical="center"/>
    </xf>
    <xf numFmtId="0" fontId="82" fillId="0" borderId="0" xfId="54" applyFont="1" applyFill="1" applyAlignment="1" applyProtection="1">
      <alignment vertical="center"/>
    </xf>
    <xf numFmtId="0" fontId="78" fillId="0" borderId="0" xfId="54" applyFont="1" applyFill="1" applyAlignment="1" applyProtection="1">
      <alignment vertical="center" wrapText="1"/>
    </xf>
    <xf numFmtId="0" fontId="72" fillId="0" borderId="0" xfId="54" applyFont="1" applyFill="1" applyAlignment="1" applyProtection="1">
      <alignment vertical="center"/>
    </xf>
    <xf numFmtId="0" fontId="5" fillId="0" borderId="54" xfId="54" applyFont="1" applyFill="1" applyBorder="1" applyAlignment="1" applyProtection="1">
      <alignment vertical="center" wrapText="1"/>
    </xf>
    <xf numFmtId="49" fontId="35" fillId="0" borderId="0" xfId="116" applyProtection="1">
      <alignment vertical="top"/>
    </xf>
    <xf numFmtId="49" fontId="35" fillId="0" borderId="0" xfId="116">
      <alignment vertical="top"/>
    </xf>
    <xf numFmtId="49" fontId="0" fillId="0" borderId="25" xfId="0" applyFill="1" applyBorder="1" applyProtection="1">
      <alignment vertical="top"/>
    </xf>
    <xf numFmtId="14" fontId="46" fillId="0" borderId="5" xfId="52" applyNumberFormat="1" applyFont="1" applyFill="1" applyBorder="1" applyAlignment="1" applyProtection="1">
      <alignment horizontal="center" vertical="center" wrapText="1"/>
    </xf>
    <xf numFmtId="14" fontId="5" fillId="0" borderId="5" xfId="52" applyNumberFormat="1" applyFont="1" applyFill="1" applyBorder="1" applyAlignment="1" applyProtection="1">
      <alignment horizontal="left" vertical="center" wrapText="1" indent="1"/>
    </xf>
    <xf numFmtId="49" fontId="71" fillId="10" borderId="13" xfId="39" applyFont="1" applyFill="1" applyBorder="1" applyAlignment="1" applyProtection="1">
      <alignment horizontal="center" vertical="center" wrapText="1"/>
    </xf>
    <xf numFmtId="0" fontId="27" fillId="0" borderId="0" xfId="54" applyNumberFormat="1" applyFont="1" applyFill="1" applyBorder="1" applyAlignment="1" applyProtection="1">
      <alignment horizontal="center" vertical="center" wrapText="1"/>
    </xf>
    <xf numFmtId="0" fontId="27" fillId="0" borderId="0" xfId="54" applyFont="1" applyFill="1" applyBorder="1" applyAlignment="1" applyProtection="1">
      <alignment horizontal="center" vertical="top" wrapText="1"/>
    </xf>
    <xf numFmtId="14" fontId="5" fillId="7" borderId="5" xfId="52" applyNumberFormat="1" applyFont="1" applyFill="1" applyBorder="1" applyAlignment="1" applyProtection="1">
      <alignment horizontal="left" vertical="center" wrapText="1" indent="1"/>
    </xf>
    <xf numFmtId="0" fontId="5" fillId="0" borderId="5" xfId="54" applyFont="1" applyFill="1" applyBorder="1" applyAlignment="1" applyProtection="1">
      <alignment vertical="center" wrapText="1"/>
    </xf>
    <xf numFmtId="0" fontId="5" fillId="10" borderId="13" xfId="54"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pplyProtection="1">
      <alignment horizontal="right" vertical="center" wrapText="1"/>
    </xf>
    <xf numFmtId="0" fontId="52" fillId="10" borderId="14" xfId="54" applyFont="1" applyFill="1" applyBorder="1" applyAlignment="1" applyProtection="1">
      <alignment vertical="center" wrapText="1"/>
    </xf>
    <xf numFmtId="49" fontId="5" fillId="0" borderId="5" xfId="54" applyNumberFormat="1" applyFont="1" applyFill="1" applyBorder="1" applyAlignment="1" applyProtection="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5"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83" fillId="0" borderId="0" xfId="44" applyNumberFormat="1" applyFont="1" applyFill="1" applyBorder="1" applyAlignment="1" applyProtection="1">
      <alignment horizontal="center" vertical="center" wrapText="1"/>
    </xf>
    <xf numFmtId="0" fontId="83" fillId="0" borderId="0" xfId="52" applyNumberFormat="1" applyFont="1" applyFill="1" applyBorder="1" applyAlignment="1" applyProtection="1">
      <alignment horizontal="center" vertical="center" wrapText="1"/>
    </xf>
    <xf numFmtId="0" fontId="83" fillId="0" borderId="0" xfId="0" applyNumberFormat="1" applyFont="1" applyFill="1" applyBorder="1" applyAlignment="1">
      <alignment horizontal="center" vertical="center"/>
    </xf>
    <xf numFmtId="0" fontId="5" fillId="0" borderId="5" xfId="54"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4"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9" xfId="54" applyNumberFormat="1" applyFont="1" applyFill="1" applyBorder="1" applyAlignment="1" applyProtection="1">
      <alignment horizontal="center" vertical="center" wrapText="1"/>
    </xf>
    <xf numFmtId="0" fontId="5" fillId="0" borderId="19" xfId="44" applyFont="1" applyFill="1" applyBorder="1" applyAlignment="1" applyProtection="1">
      <alignment horizontal="left" vertical="center" wrapText="1" indent="2"/>
    </xf>
    <xf numFmtId="0" fontId="5" fillId="0" borderId="19" xfId="52" applyNumberFormat="1" applyFont="1" applyFill="1" applyBorder="1" applyAlignment="1" applyProtection="1">
      <alignment horizontal="left" vertical="center" wrapText="1"/>
    </xf>
    <xf numFmtId="49" fontId="5" fillId="0" borderId="19" xfId="54" applyNumberFormat="1" applyFont="1" applyFill="1" applyBorder="1" applyAlignment="1" applyProtection="1">
      <alignment vertical="center" wrapText="1"/>
    </xf>
    <xf numFmtId="49" fontId="5" fillId="0" borderId="0" xfId="54" applyNumberFormat="1" applyFont="1" applyFill="1" applyBorder="1" applyAlignment="1" applyProtection="1">
      <alignment horizontal="center" vertical="center" wrapText="1"/>
    </xf>
    <xf numFmtId="49" fontId="5" fillId="0" borderId="0" xfId="54" applyNumberFormat="1" applyFont="1" applyFill="1" applyBorder="1" applyAlignment="1" applyProtection="1">
      <alignment vertical="center" wrapText="1"/>
    </xf>
    <xf numFmtId="0" fontId="5" fillId="0" borderId="5" xfId="54" applyNumberFormat="1" applyFont="1" applyFill="1" applyBorder="1" applyAlignment="1" applyProtection="1">
      <alignment horizontal="left" vertical="top" wrapText="1"/>
    </xf>
    <xf numFmtId="49" fontId="83" fillId="0" borderId="0" xfId="32" applyNumberFormat="1" applyFont="1" applyFill="1" applyBorder="1" applyAlignment="1" applyProtection="1">
      <alignment horizontal="center" vertical="center" wrapText="1"/>
    </xf>
    <xf numFmtId="0" fontId="5" fillId="0" borderId="0" xfId="54" applyFont="1" applyFill="1" applyAlignment="1" applyProtection="1">
      <alignment vertical="center"/>
    </xf>
    <xf numFmtId="0" fontId="5" fillId="0" borderId="0" xfId="54" applyNumberFormat="1" applyFont="1" applyFill="1" applyAlignment="1" applyProtection="1">
      <alignment vertical="center"/>
    </xf>
    <xf numFmtId="0" fontId="5" fillId="0" borderId="24" xfId="54"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5" fillId="0" borderId="0" xfId="40" applyNumberFormat="1" applyFill="1" applyBorder="1" applyAlignment="1" applyProtection="1">
      <alignment horizontal="right" vertical="center"/>
    </xf>
    <xf numFmtId="49" fontId="32" fillId="0" borderId="27" xfId="52" applyNumberFormat="1" applyFont="1" applyFill="1" applyBorder="1" applyAlignment="1" applyProtection="1">
      <alignment horizontal="center" vertical="center" wrapText="1"/>
    </xf>
    <xf numFmtId="49" fontId="5" fillId="5" borderId="12" xfId="54" applyNumberFormat="1" applyFont="1" applyFill="1" applyBorder="1" applyAlignment="1" applyProtection="1">
      <alignment horizontal="left" vertical="center" wrapText="1"/>
      <protection locked="0"/>
    </xf>
    <xf numFmtId="0" fontId="5" fillId="0" borderId="5" xfId="54"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4" applyNumberFormat="1" applyFont="1" applyFill="1" applyBorder="1" applyAlignment="1" applyProtection="1">
      <alignment horizontal="left" vertical="center" wrapText="1" indent="1"/>
      <protection locked="0"/>
    </xf>
    <xf numFmtId="49" fontId="5" fillId="9" borderId="5" xfId="54" applyNumberFormat="1" applyFont="1" applyFill="1" applyBorder="1" applyAlignment="1" applyProtection="1">
      <alignment horizontal="left" vertical="center" wrapText="1"/>
      <protection locked="0"/>
    </xf>
    <xf numFmtId="0" fontId="1" fillId="0" borderId="0" xfId="55" applyNumberFormat="1"/>
    <xf numFmtId="0" fontId="5" fillId="7" borderId="12" xfId="52" applyNumberFormat="1" applyFont="1" applyFill="1" applyBorder="1" applyAlignment="1" applyProtection="1">
      <alignment horizontal="left" vertical="center" wrapText="1"/>
    </xf>
    <xf numFmtId="0" fontId="5" fillId="0" borderId="12" xfId="52"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104">
      <alignment vertical="top"/>
    </xf>
    <xf numFmtId="22" fontId="5" fillId="0" borderId="0" xfId="48" applyNumberFormat="1" applyFont="1" applyAlignment="1" applyProtection="1">
      <alignment horizontal="left" vertical="center" wrapText="1"/>
    </xf>
    <xf numFmtId="49" fontId="0" fillId="0" borderId="0" xfId="0" applyFill="1" applyBorder="1" applyProtection="1">
      <alignment vertical="top"/>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2" applyNumberFormat="1" applyFont="1" applyFill="1" applyBorder="1" applyAlignment="1" applyProtection="1">
      <alignment horizontal="center" vertical="center" wrapText="1"/>
    </xf>
    <xf numFmtId="49" fontId="5" fillId="7" borderId="5" xfId="52"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0" fontId="14" fillId="0" borderId="0" xfId="41" applyNumberFormat="1" applyFont="1" applyFill="1" applyBorder="1" applyAlignment="1" applyProtection="1">
      <alignment horizontal="justify" vertical="top" wrapText="1"/>
    </xf>
    <xf numFmtId="49" fontId="14" fillId="0" borderId="0" xfId="41" applyFont="1" applyFill="1" applyBorder="1" applyAlignment="1" applyProtection="1">
      <alignment horizontal="left" vertical="top" wrapText="1" indent="1"/>
    </xf>
    <xf numFmtId="49" fontId="14" fillId="0" borderId="9" xfId="41" applyFont="1" applyFill="1" applyBorder="1" applyAlignment="1" applyProtection="1">
      <alignment vertical="center" wrapText="1"/>
    </xf>
    <xf numFmtId="49" fontId="14" fillId="0" borderId="0" xfId="4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1" applyFont="1" applyFill="1" applyBorder="1" applyAlignment="1" applyProtection="1">
      <alignment horizontal="left" vertical="center" wrapText="1"/>
    </xf>
    <xf numFmtId="49" fontId="14" fillId="0" borderId="0" xfId="41" applyFont="1" applyFill="1" applyBorder="1" applyAlignment="1" applyProtection="1">
      <alignment horizontal="left" vertical="center" wrapText="1"/>
    </xf>
    <xf numFmtId="49" fontId="25" fillId="0" borderId="0" xfId="30" applyNumberFormat="1" applyFont="1" applyFill="1" applyBorder="1" applyAlignment="1" applyProtection="1">
      <alignment horizontal="left" vertical="top" wrapText="1" indent="1"/>
    </xf>
    <xf numFmtId="0" fontId="14" fillId="0" borderId="0" xfId="41" applyNumberFormat="1" applyFont="1" applyFill="1" applyBorder="1" applyAlignment="1" applyProtection="1">
      <alignment horizontal="justify" vertical="center" wrapText="1"/>
    </xf>
    <xf numFmtId="49" fontId="14" fillId="0" borderId="0" xfId="41" applyFont="1" applyFill="1" applyBorder="1" applyAlignment="1" applyProtection="1">
      <alignment horizontal="left"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0" fontId="14" fillId="0" borderId="0" xfId="47" applyFont="1" applyFill="1" applyBorder="1" applyAlignment="1" applyProtection="1">
      <alignment vertical="top" wrapText="1"/>
    </xf>
    <xf numFmtId="49" fontId="50" fillId="0" borderId="0" xfId="27" applyNumberFormat="1" applyBorder="1" applyAlignment="1" applyProtection="1">
      <alignment vertical="center"/>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horizontal="justify" vertical="justify" wrapText="1"/>
    </xf>
    <xf numFmtId="49" fontId="0" fillId="0" borderId="0" xfId="0" applyFill="1" applyBorder="1" applyProtection="1">
      <alignment vertical="top"/>
    </xf>
    <xf numFmtId="0" fontId="33" fillId="0" borderId="0" xfId="41" applyNumberFormat="1" applyFont="1" applyFill="1" applyBorder="1" applyAlignment="1" applyProtection="1">
      <alignment horizontal="left" vertical="center" wrapText="1"/>
    </xf>
    <xf numFmtId="0" fontId="32" fillId="0" borderId="0" xfId="41" applyNumberFormat="1" applyFont="1" applyFill="1" applyBorder="1" applyAlignment="1" applyProtection="1">
      <alignment horizontal="justify" vertical="top" wrapText="1"/>
    </xf>
    <xf numFmtId="0" fontId="5" fillId="0" borderId="31" xfId="51" applyFont="1" applyFill="1" applyBorder="1" applyAlignment="1" applyProtection="1">
      <alignment horizontal="left" vertical="center" wrapText="1" indent="1"/>
    </xf>
    <xf numFmtId="166" fontId="5" fillId="0" borderId="12" xfId="54" applyNumberFormat="1" applyFont="1" applyFill="1" applyBorder="1" applyAlignment="1" applyProtection="1">
      <alignment horizontal="center" vertical="center" wrapText="1"/>
    </xf>
    <xf numFmtId="166" fontId="5" fillId="0" borderId="14" xfId="54" applyNumberFormat="1"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4"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14" fontId="5" fillId="7" borderId="15" xfId="52" applyNumberFormat="1" applyFont="1" applyFill="1" applyBorder="1" applyAlignment="1" applyProtection="1">
      <alignment horizontal="left" vertical="center" wrapText="1" indent="1"/>
    </xf>
    <xf numFmtId="14" fontId="5" fillId="7" borderId="21" xfId="52" applyNumberFormat="1" applyFont="1" applyFill="1" applyBorder="1" applyAlignment="1" applyProtection="1">
      <alignment horizontal="left" vertical="center" wrapText="1" indent="1"/>
    </xf>
    <xf numFmtId="14" fontId="5" fillId="7" borderId="22" xfId="52" applyNumberFormat="1" applyFont="1" applyFill="1" applyBorder="1" applyAlignment="1" applyProtection="1">
      <alignment horizontal="left" vertical="center" wrapText="1" indent="1"/>
    </xf>
    <xf numFmtId="0" fontId="31" fillId="0" borderId="16" xfId="54" applyFont="1" applyFill="1" applyBorder="1" applyAlignment="1" applyProtection="1">
      <alignment horizontal="center" vertical="center" wrapText="1"/>
    </xf>
    <xf numFmtId="0" fontId="27" fillId="0" borderId="16" xfId="54" applyFont="1" applyFill="1" applyBorder="1" applyAlignment="1" applyProtection="1">
      <alignment horizontal="center" vertical="center" wrapText="1"/>
    </xf>
    <xf numFmtId="0" fontId="5" fillId="7" borderId="15" xfId="54" applyNumberFormat="1" applyFont="1" applyFill="1" applyBorder="1" applyAlignment="1" applyProtection="1">
      <alignment horizontal="left" vertical="center" wrapText="1" indent="1"/>
    </xf>
    <xf numFmtId="0" fontId="5" fillId="9" borderId="21" xfId="54" applyNumberFormat="1" applyFont="1" applyFill="1" applyBorder="1" applyAlignment="1" applyProtection="1">
      <alignment horizontal="left" vertical="center" wrapText="1" indent="1"/>
    </xf>
    <xf numFmtId="0" fontId="5" fillId="9" borderId="22" xfId="54" applyNumberFormat="1" applyFont="1" applyFill="1" applyBorder="1" applyAlignment="1" applyProtection="1">
      <alignment horizontal="left" vertical="center" wrapText="1" indent="1"/>
    </xf>
    <xf numFmtId="14" fontId="31" fillId="0" borderId="15" xfId="52" applyNumberFormat="1" applyFont="1" applyFill="1" applyBorder="1" applyAlignment="1" applyProtection="1">
      <alignment horizontal="center" vertical="center" wrapText="1"/>
    </xf>
    <xf numFmtId="14" fontId="31" fillId="0" borderId="21" xfId="52" applyNumberFormat="1" applyFont="1" applyFill="1" applyBorder="1" applyAlignment="1" applyProtection="1">
      <alignment horizontal="center" vertical="center" wrapText="1"/>
    </xf>
    <xf numFmtId="14" fontId="46" fillId="0" borderId="22" xfId="52" applyNumberFormat="1" applyFont="1" applyFill="1" applyBorder="1" applyAlignment="1" applyProtection="1">
      <alignment horizontal="center" vertical="center" wrapText="1"/>
    </xf>
    <xf numFmtId="49" fontId="5" fillId="7" borderId="5" xfId="52" applyNumberFormat="1" applyFont="1" applyFill="1" applyBorder="1" applyAlignment="1" applyProtection="1">
      <alignment horizontal="center" vertical="center" wrapText="1"/>
    </xf>
    <xf numFmtId="49" fontId="5" fillId="11" borderId="5" xfId="52" applyNumberFormat="1" applyFont="1" applyFill="1" applyBorder="1" applyAlignment="1" applyProtection="1">
      <alignment horizontal="center" vertical="center" wrapText="1"/>
    </xf>
    <xf numFmtId="0" fontId="54" fillId="0" borderId="5" xfId="39" applyNumberFormat="1" applyFont="1" applyBorder="1" applyAlignment="1" applyProtection="1">
      <alignment horizontal="center" vertical="center" wrapTex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4" applyFont="1" applyFill="1" applyBorder="1" applyAlignment="1" applyProtection="1">
      <alignment horizontal="center" vertical="center" wrapText="1"/>
    </xf>
    <xf numFmtId="0" fontId="5" fillId="0" borderId="30"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7" borderId="15" xfId="52" applyNumberFormat="1" applyFont="1" applyFill="1" applyBorder="1" applyAlignment="1" applyProtection="1">
      <alignment horizontal="left" vertical="center" wrapText="1" indent="2"/>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49" fontId="5" fillId="0" borderId="5" xfId="32" applyNumberFormat="1" applyFont="1" applyFill="1" applyBorder="1" applyAlignment="1" applyProtection="1">
      <alignment horizontal="center" vertical="center" wrapText="1"/>
    </xf>
    <xf numFmtId="14" fontId="46" fillId="0" borderId="15" xfId="52" applyNumberFormat="1" applyFont="1" applyFill="1" applyBorder="1" applyAlignment="1" applyProtection="1">
      <alignment horizontal="center" vertical="center" wrapText="1"/>
    </xf>
    <xf numFmtId="14" fontId="46" fillId="0" borderId="21" xfId="52" applyNumberFormat="1" applyFont="1" applyFill="1" applyBorder="1" applyAlignment="1" applyProtection="1">
      <alignment horizontal="center" vertical="center" wrapText="1"/>
    </xf>
    <xf numFmtId="0" fontId="54" fillId="0" borderId="15" xfId="35" applyNumberFormat="1" applyFont="1" applyFill="1" applyBorder="1" applyAlignment="1" applyProtection="1">
      <alignment horizontal="left" vertical="center" wrapText="1" indent="1"/>
    </xf>
    <xf numFmtId="0" fontId="54" fillId="0" borderId="22" xfId="35" applyNumberFormat="1" applyFont="1" applyFill="1" applyBorder="1" applyAlignment="1" applyProtection="1">
      <alignment horizontal="left" vertical="center" wrapText="1" indent="1"/>
    </xf>
    <xf numFmtId="0" fontId="5" fillId="15" borderId="0" xfId="4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Fill="1" applyBorder="1" applyAlignment="1" applyProtection="1">
      <alignment horizontal="center" vertical="center"/>
    </xf>
    <xf numFmtId="0" fontId="5" fillId="0" borderId="0" xfId="31" applyFont="1" applyFill="1" applyBorder="1" applyAlignment="1" applyProtection="1">
      <alignment horizontal="center" vertical="center" wrapText="1"/>
    </xf>
    <xf numFmtId="0" fontId="35" fillId="0" borderId="0" xfId="40" applyNumberFormat="1" applyFill="1" applyBorder="1" applyAlignment="1" applyProtection="1">
      <alignment horizontal="right" vertical="center"/>
    </xf>
    <xf numFmtId="0" fontId="5" fillId="0" borderId="0" xfId="54"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4"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4"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4" applyNumberFormat="1" applyFont="1" applyFill="1" applyBorder="1" applyAlignment="1" applyProtection="1">
      <alignment horizontal="left" vertical="top" wrapText="1"/>
    </xf>
    <xf numFmtId="0" fontId="5" fillId="0" borderId="22" xfId="54"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1" applyFont="1" applyAlignment="1" applyProtection="1">
      <alignment horizontal="left" vertical="center" wrapText="1"/>
    </xf>
    <xf numFmtId="0" fontId="40" fillId="0" borderId="0" xfId="51" applyFont="1" applyAlignment="1" applyProtection="1">
      <alignment horizontal="left" vertical="top" wrapText="1"/>
    </xf>
    <xf numFmtId="0" fontId="8" fillId="0" borderId="0" xfId="51" applyFont="1" applyAlignment="1" applyProtection="1">
      <alignment horizontal="justify" vertical="top" wrapText="1"/>
    </xf>
    <xf numFmtId="0" fontId="40" fillId="0" borderId="0" xfId="51" applyFont="1" applyAlignment="1" applyProtection="1">
      <alignment horizontal="justify" vertical="top" wrapText="1"/>
    </xf>
    <xf numFmtId="0" fontId="27" fillId="0" borderId="16" xfId="54" applyFont="1" applyFill="1" applyBorder="1" applyAlignment="1" applyProtection="1">
      <alignment horizontal="center" vertical="top" wrapText="1"/>
    </xf>
    <xf numFmtId="0" fontId="5" fillId="9" borderId="5" xfId="54" applyNumberFormat="1" applyFont="1" applyFill="1" applyBorder="1" applyAlignment="1" applyProtection="1">
      <alignment horizontal="left" vertical="center" wrapText="1"/>
      <protection locked="0"/>
    </xf>
    <xf numFmtId="0" fontId="27" fillId="0" borderId="0" xfId="54" applyFont="1" applyFill="1" applyBorder="1" applyAlignment="1" applyProtection="1">
      <alignment horizontal="center" vertical="top" wrapText="1"/>
    </xf>
    <xf numFmtId="14" fontId="46" fillId="0" borderId="5" xfId="52" applyNumberFormat="1" applyFont="1" applyFill="1" applyBorder="1" applyAlignment="1" applyProtection="1">
      <alignment horizontal="center" vertical="center" wrapText="1"/>
    </xf>
    <xf numFmtId="14" fontId="46" fillId="0" borderId="25" xfId="52" applyNumberFormat="1" applyFont="1" applyFill="1" applyBorder="1" applyAlignment="1" applyProtection="1">
      <alignment horizontal="center" vertical="center" wrapText="1"/>
    </xf>
    <xf numFmtId="14" fontId="46" fillId="0" borderId="19" xfId="52" applyNumberFormat="1" applyFont="1" applyFill="1" applyBorder="1" applyAlignment="1" applyProtection="1">
      <alignment horizontal="center" vertical="center" wrapTex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14" fontId="5" fillId="7" borderId="5" xfId="52" applyNumberFormat="1" applyFont="1" applyFill="1" applyBorder="1" applyAlignment="1" applyProtection="1">
      <alignment horizontal="left" vertical="center" wrapText="1" indent="1"/>
    </xf>
  </cellXfs>
  <cellStyles count="18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builtinId="30" hidden="1"/>
    <cellStyle name="20% - Акцент1" xfId="117"/>
    <cellStyle name="20% - Акцент2" xfId="78" builtinId="34" hidden="1"/>
    <cellStyle name="20% - Акцент2" xfId="118"/>
    <cellStyle name="20% - Акцент3" xfId="82" builtinId="38" hidden="1"/>
    <cellStyle name="20% - Акцент3" xfId="119"/>
    <cellStyle name="20% - Акцент4" xfId="86" builtinId="42" hidden="1"/>
    <cellStyle name="20% - Акцент4" xfId="120"/>
    <cellStyle name="20% - Акцент5" xfId="90" builtinId="46" hidden="1"/>
    <cellStyle name="20% - Акцент5" xfId="121"/>
    <cellStyle name="20% - Акцент6" xfId="94" builtinId="50" hidden="1"/>
    <cellStyle name="20% - Акцент6" xfId="122"/>
    <cellStyle name="40% - Акцент1" xfId="75" builtinId="31" hidden="1"/>
    <cellStyle name="40% - Акцент1" xfId="123"/>
    <cellStyle name="40% - Акцент2" xfId="79" builtinId="35" hidden="1"/>
    <cellStyle name="40% - Акцент2" xfId="124"/>
    <cellStyle name="40% - Акцент3" xfId="83" builtinId="39" hidden="1"/>
    <cellStyle name="40% - Акцент3" xfId="125"/>
    <cellStyle name="40% - Акцент4" xfId="87" builtinId="43" hidden="1"/>
    <cellStyle name="40% - Акцент4" xfId="126"/>
    <cellStyle name="40% - Акцент5" xfId="91" builtinId="47" hidden="1"/>
    <cellStyle name="40% - Акцент5" xfId="127"/>
    <cellStyle name="40% - Акцент6" xfId="95" builtinId="51" hidden="1"/>
    <cellStyle name="40% - Акцент6" xfId="128"/>
    <cellStyle name="60% - Акцент1" xfId="76" builtinId="32" hidden="1"/>
    <cellStyle name="60% - Акцент1" xfId="129"/>
    <cellStyle name="60% - Акцент2" xfId="80" builtinId="36" hidden="1"/>
    <cellStyle name="60% - Акцент2" xfId="130"/>
    <cellStyle name="60% - Акцент3" xfId="84" builtinId="40" hidden="1"/>
    <cellStyle name="60% - Акцент3" xfId="131"/>
    <cellStyle name="60% - Акцент4" xfId="88" builtinId="44" hidden="1"/>
    <cellStyle name="60% - Акцент4" xfId="132"/>
    <cellStyle name="60% - Акцент5" xfId="92" builtinId="48" hidden="1"/>
    <cellStyle name="60% - Акцент5" xfId="133"/>
    <cellStyle name="60% - Акцент6" xfId="96" builtinId="52" hidden="1"/>
    <cellStyle name="60% - Акцент6" xfId="134"/>
    <cellStyle name="Action" xfId="135"/>
    <cellStyle name="Cells" xfId="136"/>
    <cellStyle name="Cells 2" xfId="97"/>
    <cellStyle name="Currency [0]" xfId="16"/>
    <cellStyle name="currency1" xfId="98"/>
    <cellStyle name="Currency2" xfId="17"/>
    <cellStyle name="currency3" xfId="99"/>
    <cellStyle name="currency4" xfId="100"/>
    <cellStyle name="DblClick" xfId="137"/>
    <cellStyle name="Followed Hyperlink" xfId="18"/>
    <cellStyle name="Formuls" xfId="138"/>
    <cellStyle name="Header" xfId="139"/>
    <cellStyle name="Header 3" xfId="19"/>
    <cellStyle name="Hyperlink" xfId="20"/>
    <cellStyle name="normal" xfId="21"/>
    <cellStyle name="Normal1" xfId="22"/>
    <cellStyle name="Normal2" xfId="23"/>
    <cellStyle name="Percent1" xfId="24"/>
    <cellStyle name="Title" xfId="140"/>
    <cellStyle name="Title 2" xfId="141"/>
    <cellStyle name="Title 4" xfId="25"/>
    <cellStyle name="Акцент1" xfId="73" builtinId="29" hidden="1"/>
    <cellStyle name="Акцент1" xfId="142"/>
    <cellStyle name="Акцент2" xfId="77" builtinId="33" hidden="1"/>
    <cellStyle name="Акцент2" xfId="143"/>
    <cellStyle name="Акцент3" xfId="81" builtinId="37" hidden="1"/>
    <cellStyle name="Акцент3" xfId="144"/>
    <cellStyle name="Акцент4" xfId="85" builtinId="41" hidden="1"/>
    <cellStyle name="Акцент4" xfId="145"/>
    <cellStyle name="Акцент5" xfId="89" builtinId="45" hidden="1"/>
    <cellStyle name="Акцент5" xfId="146"/>
    <cellStyle name="Акцент6" xfId="93" builtinId="49" hidden="1"/>
    <cellStyle name="Акцент6" xfId="147"/>
    <cellStyle name="Ввод " xfId="26" builtinId="20" customBuiltin="1"/>
    <cellStyle name="Вывод" xfId="65" builtinId="21" hidden="1"/>
    <cellStyle name="Вывод" xfId="148"/>
    <cellStyle name="Вычисление" xfId="66" builtinId="22" hidden="1"/>
    <cellStyle name="Вычисление" xfId="149"/>
    <cellStyle name="Гиперссылка" xfId="27" builtinId="8" customBuiltin="1"/>
    <cellStyle name="Гиперссылка 2" xfId="28"/>
    <cellStyle name="Гиперссылка 2 2" xfId="29"/>
    <cellStyle name="Гиперссылка 3" xfId="150"/>
    <cellStyle name="Гиперссылка 4" xfId="30"/>
    <cellStyle name="Гиперссылка 4 2" xfId="101"/>
    <cellStyle name="Гиперссылка 4 2 2" xfId="102"/>
    <cellStyle name="Гиперссылка 4_PASSPORT.TEPLO.PROIZV(v6.0.1)" xfId="151"/>
    <cellStyle name="Гиперссылка 5" xfId="103"/>
    <cellStyle name="Заголовок" xfId="31"/>
    <cellStyle name="Заголовок 1" xfId="58" builtinId="16" hidden="1"/>
    <cellStyle name="Заголовок 1" xfId="152"/>
    <cellStyle name="Заголовок 2" xfId="59" builtinId="17" hidden="1"/>
    <cellStyle name="Заголовок 2" xfId="153"/>
    <cellStyle name="Заголовок 3" xfId="60" builtinId="18" hidden="1"/>
    <cellStyle name="Заголовок 3" xfId="154"/>
    <cellStyle name="Заголовок 4" xfId="61" builtinId="19" hidden="1"/>
    <cellStyle name="Заголовок 4" xfId="155"/>
    <cellStyle name="ЗаголовокСтолбца" xfId="32"/>
    <cellStyle name="Значение" xfId="33"/>
    <cellStyle name="Итог" xfId="72" builtinId="25" hidden="1"/>
    <cellStyle name="Итог" xfId="156"/>
    <cellStyle name="Контрольная ячейка" xfId="68" builtinId="23" hidden="1"/>
    <cellStyle name="Контрольная ячейка" xfId="157"/>
    <cellStyle name="Название" xfId="57" builtinId="15" hidden="1"/>
    <cellStyle name="Название" xfId="158"/>
    <cellStyle name="Нейтральный" xfId="64" builtinId="28" hidden="1"/>
    <cellStyle name="Нейтральный" xfId="159"/>
    <cellStyle name="Обычный" xfId="0" builtinId="0" customBuiltin="1"/>
    <cellStyle name="Обычный 10" xfId="104"/>
    <cellStyle name="Обычный 12" xfId="105"/>
    <cellStyle name="Обычный 12 2" xfId="34"/>
    <cellStyle name="Обычный 12 3" xfId="106"/>
    <cellStyle name="Обычный 12 3 2" xfId="160"/>
    <cellStyle name="Обычный 14" xfId="107"/>
    <cellStyle name="Обычный 14 2" xfId="161"/>
    <cellStyle name="Обычный 14_UPDATE.WARM.CALC.INDEX.2015.TO.1.2.3" xfId="162"/>
    <cellStyle name="Обычный 15" xfId="35"/>
    <cellStyle name="Обычный 2" xfId="36"/>
    <cellStyle name="Обычный 2 10 2" xfId="37"/>
    <cellStyle name="Обычный 2 2" xfId="38"/>
    <cellStyle name="Обычный 2 2 2" xfId="108"/>
    <cellStyle name="Обычный 2 3" xfId="115"/>
    <cellStyle name="Обычный 2 4" xfId="116"/>
    <cellStyle name="Обычный 2 7" xfId="109"/>
    <cellStyle name="Обычный 2 8" xfId="110"/>
    <cellStyle name="Обычный 2_13 09 24 Баланс (3)" xfId="163"/>
    <cellStyle name="Обычный 20" xfId="164"/>
    <cellStyle name="Обычный 21" xfId="165"/>
    <cellStyle name="Обычный 22" xfId="166"/>
    <cellStyle name="Обычный 23" xfId="167"/>
    <cellStyle name="Обычный 3" xfId="39"/>
    <cellStyle name="Обычный 3 2" xfId="40"/>
    <cellStyle name="Обычный 3 3" xfId="41"/>
    <cellStyle name="Обычный 3 3 2" xfId="111"/>
    <cellStyle name="Обычный 3 3_PASSPORT.TEPLO.PROIZV(v6.0.1)" xfId="168"/>
    <cellStyle name="Обычный 4" xfId="112"/>
    <cellStyle name="Обычный 4 2" xfId="169"/>
    <cellStyle name="Обычный 4_PASSPORT.TEPLO.PROIZV(v6.0.1)" xfId="170"/>
    <cellStyle name="Обычный 5" xfId="42"/>
    <cellStyle name="Обычный 6" xfId="113"/>
    <cellStyle name="Обычный_INVEST.WARM.PLAN.4.78(v0.1)" xfId="43"/>
    <cellStyle name="Обычный_JKH.OPEN.INFO.HVS(v3.5)_цены161210" xfId="44"/>
    <cellStyle name="Обычный_JKH.OPEN.INFO.PRICE.VO_v4.0(10.02.11)" xfId="45"/>
    <cellStyle name="Обычный_KRU.TARIFF.FACT-0.3" xfId="46"/>
    <cellStyle name="Обычный_KRU.TARIFF.TE.FACT(v0.5)_import_02.02 2" xfId="47"/>
    <cellStyle name="Обычный_MINENERGO.340.PRIL79(v0.1)" xfId="48"/>
    <cellStyle name="Обычный_PREDEL.JKH.2010(v1.3)" xfId="49"/>
    <cellStyle name="Обычный_razrabotka_sablonov_po_WKU" xfId="50"/>
    <cellStyle name="Обычный_SIMPLE_1_massive2" xfId="51"/>
    <cellStyle name="Обычный_ЖКУ_проект3" xfId="52"/>
    <cellStyle name="Обычный_Макет_налог на прибыль v 0.6" xfId="53"/>
    <cellStyle name="Обычный_Мониторинг инвестиций" xfId="54"/>
    <cellStyle name="Обычный_Новая проверка голубых" xfId="55"/>
    <cellStyle name="Обычный_Шаблон по источникам для Модуля Реестр (2)" xfId="56"/>
    <cellStyle name="Плохой" xfId="63" builtinId="27" hidden="1"/>
    <cellStyle name="Плохой" xfId="171"/>
    <cellStyle name="Пояснение" xfId="71" builtinId="53" hidden="1"/>
    <cellStyle name="Пояснение" xfId="172"/>
    <cellStyle name="Примечание" xfId="70" builtinId="10" hidden="1"/>
    <cellStyle name="Примечание" xfId="173"/>
    <cellStyle name="Процентный 2" xfId="114"/>
    <cellStyle name="Связанная ячейка" xfId="67" builtinId="24" hidden="1"/>
    <cellStyle name="Связанная ячейка" xfId="174"/>
    <cellStyle name="Стиль 1" xfId="175"/>
    <cellStyle name="Текст предупреждения" xfId="69" builtinId="11" hidden="1"/>
    <cellStyle name="Текст предупреждения" xfId="176"/>
    <cellStyle name="Формула" xfId="177"/>
    <cellStyle name="ФормулаВБ_Мониторинг инвестиций" xfId="178"/>
    <cellStyle name="ФормулаНаКонтроль" xfId="179"/>
    <cellStyle name="Хороший" xfId="62" builtinId="26" hidden="1"/>
    <cellStyle name="Хороший" xfId="180"/>
    <cellStyle name="Шапка" xfId="1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cstate="print">
          <a:extLst>
            <a:ext uri="{28A0092B-C50C-407E-A947-70E740481C1C}">
              <a14:useLocalDpi xmlns=""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sheetPr codeName="modProv">
    <tabColor rgb="FFFFCC99"/>
  </sheetPr>
  <dimension ref="A1"/>
  <sheetViews>
    <sheetView workbookViewId="0"/>
  </sheetViews>
  <sheetFormatPr defaultRowHeight="11.25"/>
  <cols>
    <col min="1" max="16384" width="9.140625" style="368"/>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87" t="str">
        <f>"Код шаблона: " &amp; GetCode()</f>
        <v>Код шаблона: FAS.JKH.OPEN.INFO.QUARTER.HVS</v>
      </c>
      <c r="C2" s="387"/>
      <c r="D2" s="387"/>
      <c r="E2" s="387"/>
      <c r="F2" s="387"/>
      <c r="G2" s="387"/>
      <c r="V2" s="110"/>
    </row>
    <row r="3" spans="1:27" ht="18" customHeight="1">
      <c r="B3" s="388" t="str">
        <f>"Версия " &amp; Getversion()</f>
        <v>Версия 1.0.1</v>
      </c>
      <c r="C3" s="388"/>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8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90"/>
      <c r="D5" s="390"/>
      <c r="E5" s="390"/>
      <c r="F5" s="390"/>
      <c r="G5" s="390"/>
      <c r="H5" s="390"/>
      <c r="I5" s="390"/>
      <c r="J5" s="390"/>
      <c r="K5" s="390"/>
      <c r="L5" s="390"/>
      <c r="M5" s="390"/>
      <c r="N5" s="390"/>
      <c r="O5" s="390"/>
      <c r="P5" s="390"/>
      <c r="Q5" s="390"/>
      <c r="R5" s="390"/>
      <c r="S5" s="390"/>
      <c r="T5" s="390"/>
      <c r="U5" s="390"/>
      <c r="V5" s="390"/>
      <c r="W5" s="390"/>
      <c r="X5" s="390"/>
      <c r="Y5" s="391"/>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83" t="s">
        <v>227</v>
      </c>
      <c r="F7" s="383"/>
      <c r="G7" s="383"/>
      <c r="H7" s="383"/>
      <c r="I7" s="383"/>
      <c r="J7" s="383"/>
      <c r="K7" s="383"/>
      <c r="L7" s="383"/>
      <c r="M7" s="383"/>
      <c r="N7" s="383"/>
      <c r="O7" s="383"/>
      <c r="P7" s="383"/>
      <c r="Q7" s="383"/>
      <c r="R7" s="383"/>
      <c r="S7" s="383"/>
      <c r="T7" s="383"/>
      <c r="U7" s="383"/>
      <c r="V7" s="383"/>
      <c r="W7" s="383"/>
      <c r="X7" s="383"/>
      <c r="Y7" s="114"/>
    </row>
    <row r="8" spans="1:27" ht="15" customHeight="1">
      <c r="A8" s="110"/>
      <c r="B8" s="123"/>
      <c r="C8" s="124"/>
      <c r="D8" s="125"/>
      <c r="E8" s="383"/>
      <c r="F8" s="383"/>
      <c r="G8" s="383"/>
      <c r="H8" s="383"/>
      <c r="I8" s="383"/>
      <c r="J8" s="383"/>
      <c r="K8" s="383"/>
      <c r="L8" s="383"/>
      <c r="M8" s="383"/>
      <c r="N8" s="383"/>
      <c r="O8" s="383"/>
      <c r="P8" s="383"/>
      <c r="Q8" s="383"/>
      <c r="R8" s="383"/>
      <c r="S8" s="383"/>
      <c r="T8" s="383"/>
      <c r="U8" s="383"/>
      <c r="V8" s="383"/>
      <c r="W8" s="383"/>
      <c r="X8" s="383"/>
      <c r="Y8" s="114"/>
    </row>
    <row r="9" spans="1:27" ht="15" customHeight="1">
      <c r="A9" s="110"/>
      <c r="B9" s="123"/>
      <c r="C9" s="124"/>
      <c r="D9" s="125"/>
      <c r="E9" s="383"/>
      <c r="F9" s="383"/>
      <c r="G9" s="383"/>
      <c r="H9" s="383"/>
      <c r="I9" s="383"/>
      <c r="J9" s="383"/>
      <c r="K9" s="383"/>
      <c r="L9" s="383"/>
      <c r="M9" s="383"/>
      <c r="N9" s="383"/>
      <c r="O9" s="383"/>
      <c r="P9" s="383"/>
      <c r="Q9" s="383"/>
      <c r="R9" s="383"/>
      <c r="S9" s="383"/>
      <c r="T9" s="383"/>
      <c r="U9" s="383"/>
      <c r="V9" s="383"/>
      <c r="W9" s="383"/>
      <c r="X9" s="383"/>
      <c r="Y9" s="114"/>
    </row>
    <row r="10" spans="1:27" ht="10.5" customHeight="1">
      <c r="A10" s="110"/>
      <c r="B10" s="123"/>
      <c r="C10" s="124"/>
      <c r="D10" s="125"/>
      <c r="E10" s="383"/>
      <c r="F10" s="383"/>
      <c r="G10" s="383"/>
      <c r="H10" s="383"/>
      <c r="I10" s="383"/>
      <c r="J10" s="383"/>
      <c r="K10" s="383"/>
      <c r="L10" s="383"/>
      <c r="M10" s="383"/>
      <c r="N10" s="383"/>
      <c r="O10" s="383"/>
      <c r="P10" s="383"/>
      <c r="Q10" s="383"/>
      <c r="R10" s="383"/>
      <c r="S10" s="383"/>
      <c r="T10" s="383"/>
      <c r="U10" s="383"/>
      <c r="V10" s="383"/>
      <c r="W10" s="383"/>
      <c r="X10" s="383"/>
      <c r="Y10" s="114"/>
    </row>
    <row r="11" spans="1:27" ht="27" customHeight="1">
      <c r="A11" s="110"/>
      <c r="B11" s="123"/>
      <c r="C11" s="124"/>
      <c r="D11" s="125"/>
      <c r="E11" s="383"/>
      <c r="F11" s="383"/>
      <c r="G11" s="383"/>
      <c r="H11" s="383"/>
      <c r="I11" s="383"/>
      <c r="J11" s="383"/>
      <c r="K11" s="383"/>
      <c r="L11" s="383"/>
      <c r="M11" s="383"/>
      <c r="N11" s="383"/>
      <c r="O11" s="383"/>
      <c r="P11" s="383"/>
      <c r="Q11" s="383"/>
      <c r="R11" s="383"/>
      <c r="S11" s="383"/>
      <c r="T11" s="383"/>
      <c r="U11" s="383"/>
      <c r="V11" s="383"/>
      <c r="W11" s="383"/>
      <c r="X11" s="383"/>
      <c r="Y11" s="114"/>
    </row>
    <row r="12" spans="1:27" ht="12" customHeight="1">
      <c r="A12" s="110"/>
      <c r="B12" s="123"/>
      <c r="C12" s="124"/>
      <c r="D12" s="125"/>
      <c r="E12" s="383"/>
      <c r="F12" s="383"/>
      <c r="G12" s="383"/>
      <c r="H12" s="383"/>
      <c r="I12" s="383"/>
      <c r="J12" s="383"/>
      <c r="K12" s="383"/>
      <c r="L12" s="383"/>
      <c r="M12" s="383"/>
      <c r="N12" s="383"/>
      <c r="O12" s="383"/>
      <c r="P12" s="383"/>
      <c r="Q12" s="383"/>
      <c r="R12" s="383"/>
      <c r="S12" s="383"/>
      <c r="T12" s="383"/>
      <c r="U12" s="383"/>
      <c r="V12" s="383"/>
      <c r="W12" s="383"/>
      <c r="X12" s="383"/>
      <c r="Y12" s="114"/>
    </row>
    <row r="13" spans="1:27" ht="38.25" customHeight="1">
      <c r="A13" s="110"/>
      <c r="B13" s="123"/>
      <c r="C13" s="124"/>
      <c r="D13" s="125"/>
      <c r="E13" s="383"/>
      <c r="F13" s="383"/>
      <c r="G13" s="383"/>
      <c r="H13" s="383"/>
      <c r="I13" s="383"/>
      <c r="J13" s="383"/>
      <c r="K13" s="383"/>
      <c r="L13" s="383"/>
      <c r="M13" s="383"/>
      <c r="N13" s="383"/>
      <c r="O13" s="383"/>
      <c r="P13" s="383"/>
      <c r="Q13" s="383"/>
      <c r="R13" s="383"/>
      <c r="S13" s="383"/>
      <c r="T13" s="383"/>
      <c r="U13" s="383"/>
      <c r="V13" s="383"/>
      <c r="W13" s="383"/>
      <c r="X13" s="383"/>
      <c r="Y13" s="115"/>
    </row>
    <row r="14" spans="1:27" ht="15" customHeight="1">
      <c r="A14" s="110"/>
      <c r="B14" s="123"/>
      <c r="C14" s="124"/>
      <c r="D14" s="125"/>
      <c r="E14" s="383"/>
      <c r="F14" s="383"/>
      <c r="G14" s="383"/>
      <c r="H14" s="383"/>
      <c r="I14" s="383"/>
      <c r="J14" s="383"/>
      <c r="K14" s="383"/>
      <c r="L14" s="383"/>
      <c r="M14" s="383"/>
      <c r="N14" s="383"/>
      <c r="O14" s="383"/>
      <c r="P14" s="383"/>
      <c r="Q14" s="383"/>
      <c r="R14" s="383"/>
      <c r="S14" s="383"/>
      <c r="T14" s="383"/>
      <c r="U14" s="383"/>
      <c r="V14" s="383"/>
      <c r="W14" s="383"/>
      <c r="X14" s="383"/>
      <c r="Y14" s="114"/>
    </row>
    <row r="15" spans="1:27" ht="15">
      <c r="A15" s="110"/>
      <c r="B15" s="123"/>
      <c r="C15" s="124"/>
      <c r="D15" s="125"/>
      <c r="E15" s="383"/>
      <c r="F15" s="383"/>
      <c r="G15" s="383"/>
      <c r="H15" s="383"/>
      <c r="I15" s="383"/>
      <c r="J15" s="383"/>
      <c r="K15" s="383"/>
      <c r="L15" s="383"/>
      <c r="M15" s="383"/>
      <c r="N15" s="383"/>
      <c r="O15" s="383"/>
      <c r="P15" s="383"/>
      <c r="Q15" s="383"/>
      <c r="R15" s="383"/>
      <c r="S15" s="383"/>
      <c r="T15" s="383"/>
      <c r="U15" s="383"/>
      <c r="V15" s="383"/>
      <c r="W15" s="383"/>
      <c r="X15" s="383"/>
      <c r="Y15" s="114"/>
    </row>
    <row r="16" spans="1:27" ht="15">
      <c r="A16" s="110"/>
      <c r="B16" s="123"/>
      <c r="C16" s="124"/>
      <c r="D16" s="125"/>
      <c r="E16" s="383"/>
      <c r="F16" s="383"/>
      <c r="G16" s="383"/>
      <c r="H16" s="383"/>
      <c r="I16" s="383"/>
      <c r="J16" s="383"/>
      <c r="K16" s="383"/>
      <c r="L16" s="383"/>
      <c r="M16" s="383"/>
      <c r="N16" s="383"/>
      <c r="O16" s="383"/>
      <c r="P16" s="383"/>
      <c r="Q16" s="383"/>
      <c r="R16" s="383"/>
      <c r="S16" s="383"/>
      <c r="T16" s="383"/>
      <c r="U16" s="383"/>
      <c r="V16" s="383"/>
      <c r="W16" s="383"/>
      <c r="X16" s="383"/>
      <c r="Y16" s="114"/>
    </row>
    <row r="17" spans="1:25" ht="15" customHeight="1">
      <c r="A17" s="110"/>
      <c r="B17" s="123"/>
      <c r="C17" s="124"/>
      <c r="D17" s="125"/>
      <c r="E17" s="383"/>
      <c r="F17" s="383"/>
      <c r="G17" s="383"/>
      <c r="H17" s="383"/>
      <c r="I17" s="383"/>
      <c r="J17" s="383"/>
      <c r="K17" s="383"/>
      <c r="L17" s="383"/>
      <c r="M17" s="383"/>
      <c r="N17" s="383"/>
      <c r="O17" s="383"/>
      <c r="P17" s="383"/>
      <c r="Q17" s="383"/>
      <c r="R17" s="383"/>
      <c r="S17" s="383"/>
      <c r="T17" s="383"/>
      <c r="U17" s="383"/>
      <c r="V17" s="383"/>
      <c r="W17" s="383"/>
      <c r="X17" s="383"/>
      <c r="Y17" s="114"/>
    </row>
    <row r="18" spans="1:25" ht="15">
      <c r="A18" s="110"/>
      <c r="B18" s="123"/>
      <c r="C18" s="124"/>
      <c r="D18" s="125"/>
      <c r="E18" s="383"/>
      <c r="F18" s="383"/>
      <c r="G18" s="383"/>
      <c r="H18" s="383"/>
      <c r="I18" s="383"/>
      <c r="J18" s="383"/>
      <c r="K18" s="383"/>
      <c r="L18" s="383"/>
      <c r="M18" s="383"/>
      <c r="N18" s="383"/>
      <c r="O18" s="383"/>
      <c r="P18" s="383"/>
      <c r="Q18" s="383"/>
      <c r="R18" s="383"/>
      <c r="S18" s="383"/>
      <c r="T18" s="383"/>
      <c r="U18" s="383"/>
      <c r="V18" s="383"/>
      <c r="W18" s="383"/>
      <c r="X18" s="383"/>
      <c r="Y18" s="114"/>
    </row>
    <row r="19" spans="1:25" ht="23.45" customHeight="1">
      <c r="A19" s="110"/>
      <c r="B19" s="123"/>
      <c r="C19" s="124"/>
      <c r="D19" s="126"/>
      <c r="E19" s="383"/>
      <c r="F19" s="383"/>
      <c r="G19" s="383"/>
      <c r="H19" s="383"/>
      <c r="I19" s="383"/>
      <c r="J19" s="383"/>
      <c r="K19" s="383"/>
      <c r="L19" s="383"/>
      <c r="M19" s="383"/>
      <c r="N19" s="383"/>
      <c r="O19" s="383"/>
      <c r="P19" s="383"/>
      <c r="Q19" s="383"/>
      <c r="R19" s="383"/>
      <c r="S19" s="383"/>
      <c r="T19" s="383"/>
      <c r="U19" s="383"/>
      <c r="V19" s="383"/>
      <c r="W19" s="383"/>
      <c r="X19" s="383"/>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85" t="s">
        <v>70</v>
      </c>
      <c r="G21" s="386"/>
      <c r="H21" s="386"/>
      <c r="I21" s="386"/>
      <c r="J21" s="386"/>
      <c r="K21" s="386"/>
      <c r="L21" s="386"/>
      <c r="M21" s="386"/>
      <c r="N21" s="125"/>
      <c r="O21" s="137" t="s">
        <v>66</v>
      </c>
      <c r="P21" s="392" t="s">
        <v>67</v>
      </c>
      <c r="Q21" s="393"/>
      <c r="R21" s="393"/>
      <c r="S21" s="393"/>
      <c r="T21" s="393"/>
      <c r="U21" s="393"/>
      <c r="V21" s="393"/>
      <c r="W21" s="393"/>
      <c r="X21" s="393"/>
      <c r="Y21" s="114"/>
    </row>
    <row r="22" spans="1:25" ht="14.25" hidden="1" customHeight="1">
      <c r="A22" s="110"/>
      <c r="B22" s="123"/>
      <c r="C22" s="124"/>
      <c r="D22" s="128"/>
      <c r="E22" s="136" t="s">
        <v>66</v>
      </c>
      <c r="F22" s="385" t="s">
        <v>69</v>
      </c>
      <c r="G22" s="386"/>
      <c r="H22" s="386"/>
      <c r="I22" s="386"/>
      <c r="J22" s="386"/>
      <c r="K22" s="386"/>
      <c r="L22" s="386"/>
      <c r="M22" s="386"/>
      <c r="N22" s="125"/>
      <c r="O22" s="138" t="s">
        <v>66</v>
      </c>
      <c r="P22" s="392" t="s">
        <v>228</v>
      </c>
      <c r="Q22" s="393"/>
      <c r="R22" s="393"/>
      <c r="S22" s="393"/>
      <c r="T22" s="393"/>
      <c r="U22" s="393"/>
      <c r="V22" s="393"/>
      <c r="W22" s="393"/>
      <c r="X22" s="393"/>
      <c r="Y22" s="114"/>
    </row>
    <row r="23" spans="1:25" ht="27" hidden="1" customHeight="1">
      <c r="A23" s="110"/>
      <c r="B23" s="123"/>
      <c r="C23" s="124"/>
      <c r="D23" s="128"/>
      <c r="E23" s="125"/>
      <c r="F23" s="125"/>
      <c r="G23" s="125"/>
      <c r="H23" s="125"/>
      <c r="I23" s="125"/>
      <c r="J23" s="125"/>
      <c r="K23" s="125"/>
      <c r="L23" s="125"/>
      <c r="M23" s="125"/>
      <c r="N23" s="125"/>
      <c r="O23" s="125"/>
      <c r="P23" s="384"/>
      <c r="Q23" s="384"/>
      <c r="R23" s="384"/>
      <c r="S23" s="384"/>
      <c r="T23" s="384"/>
      <c r="U23" s="384"/>
      <c r="V23" s="384"/>
      <c r="W23" s="384"/>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83" t="s">
        <v>131</v>
      </c>
      <c r="F35" s="383"/>
      <c r="G35" s="383"/>
      <c r="H35" s="383"/>
      <c r="I35" s="383"/>
      <c r="J35" s="383"/>
      <c r="K35" s="383"/>
      <c r="L35" s="383"/>
      <c r="M35" s="383"/>
      <c r="N35" s="383"/>
      <c r="O35" s="383"/>
      <c r="P35" s="383"/>
      <c r="Q35" s="383"/>
      <c r="R35" s="383"/>
      <c r="S35" s="383"/>
      <c r="T35" s="383"/>
      <c r="U35" s="383"/>
      <c r="V35" s="383"/>
      <c r="W35" s="383"/>
      <c r="X35" s="383"/>
      <c r="Y35" s="114"/>
    </row>
    <row r="36" spans="1:25" ht="38.25" hidden="1" customHeight="1">
      <c r="A36" s="110"/>
      <c r="B36" s="123"/>
      <c r="C36" s="124"/>
      <c r="D36" s="128"/>
      <c r="E36" s="383"/>
      <c r="F36" s="383"/>
      <c r="G36" s="383"/>
      <c r="H36" s="383"/>
      <c r="I36" s="383"/>
      <c r="J36" s="383"/>
      <c r="K36" s="383"/>
      <c r="L36" s="383"/>
      <c r="M36" s="383"/>
      <c r="N36" s="383"/>
      <c r="O36" s="383"/>
      <c r="P36" s="383"/>
      <c r="Q36" s="383"/>
      <c r="R36" s="383"/>
      <c r="S36" s="383"/>
      <c r="T36" s="383"/>
      <c r="U36" s="383"/>
      <c r="V36" s="383"/>
      <c r="W36" s="383"/>
      <c r="X36" s="383"/>
      <c r="Y36" s="114"/>
    </row>
    <row r="37" spans="1:25" ht="9.75" hidden="1" customHeight="1">
      <c r="A37" s="110"/>
      <c r="B37" s="123"/>
      <c r="C37" s="124"/>
      <c r="D37" s="128"/>
      <c r="E37" s="383"/>
      <c r="F37" s="383"/>
      <c r="G37" s="383"/>
      <c r="H37" s="383"/>
      <c r="I37" s="383"/>
      <c r="J37" s="383"/>
      <c r="K37" s="383"/>
      <c r="L37" s="383"/>
      <c r="M37" s="383"/>
      <c r="N37" s="383"/>
      <c r="O37" s="383"/>
      <c r="P37" s="383"/>
      <c r="Q37" s="383"/>
      <c r="R37" s="383"/>
      <c r="S37" s="383"/>
      <c r="T37" s="383"/>
      <c r="U37" s="383"/>
      <c r="V37" s="383"/>
      <c r="W37" s="383"/>
      <c r="X37" s="383"/>
      <c r="Y37" s="114"/>
    </row>
    <row r="38" spans="1:25" ht="51" hidden="1" customHeight="1">
      <c r="A38" s="110"/>
      <c r="B38" s="123"/>
      <c r="C38" s="124"/>
      <c r="D38" s="128"/>
      <c r="E38" s="383"/>
      <c r="F38" s="383"/>
      <c r="G38" s="383"/>
      <c r="H38" s="383"/>
      <c r="I38" s="383"/>
      <c r="J38" s="383"/>
      <c r="K38" s="383"/>
      <c r="L38" s="383"/>
      <c r="M38" s="383"/>
      <c r="N38" s="383"/>
      <c r="O38" s="383"/>
      <c r="P38" s="383"/>
      <c r="Q38" s="383"/>
      <c r="R38" s="383"/>
      <c r="S38" s="383"/>
      <c r="T38" s="383"/>
      <c r="U38" s="383"/>
      <c r="V38" s="383"/>
      <c r="W38" s="383"/>
      <c r="X38" s="383"/>
      <c r="Y38" s="114"/>
    </row>
    <row r="39" spans="1:25" ht="15" hidden="1" customHeight="1">
      <c r="A39" s="110"/>
      <c r="B39" s="123"/>
      <c r="C39" s="124"/>
      <c r="D39" s="128"/>
      <c r="E39" s="383"/>
      <c r="F39" s="383"/>
      <c r="G39" s="383"/>
      <c r="H39" s="383"/>
      <c r="I39" s="383"/>
      <c r="J39" s="383"/>
      <c r="K39" s="383"/>
      <c r="L39" s="383"/>
      <c r="M39" s="383"/>
      <c r="N39" s="383"/>
      <c r="O39" s="383"/>
      <c r="P39" s="383"/>
      <c r="Q39" s="383"/>
      <c r="R39" s="383"/>
      <c r="S39" s="383"/>
      <c r="T39" s="383"/>
      <c r="U39" s="383"/>
      <c r="V39" s="383"/>
      <c r="W39" s="383"/>
      <c r="X39" s="383"/>
      <c r="Y39" s="114"/>
    </row>
    <row r="40" spans="1:25" ht="12" hidden="1" customHeight="1">
      <c r="A40" s="110"/>
      <c r="B40" s="123"/>
      <c r="C40" s="124"/>
      <c r="D40" s="128"/>
      <c r="E40" s="394"/>
      <c r="F40" s="394"/>
      <c r="G40" s="394"/>
      <c r="H40" s="394"/>
      <c r="I40" s="394"/>
      <c r="J40" s="394"/>
      <c r="K40" s="394"/>
      <c r="L40" s="394"/>
      <c r="M40" s="394"/>
      <c r="N40" s="394"/>
      <c r="O40" s="394"/>
      <c r="P40" s="394"/>
      <c r="Q40" s="394"/>
      <c r="R40" s="394"/>
      <c r="S40" s="394"/>
      <c r="T40" s="394"/>
      <c r="U40" s="394"/>
      <c r="V40" s="394"/>
      <c r="W40" s="394"/>
      <c r="X40" s="394"/>
      <c r="Y40" s="114"/>
    </row>
    <row r="41" spans="1:25" ht="15.95" hidden="1" customHeight="1">
      <c r="A41" s="110"/>
      <c r="B41" s="123"/>
      <c r="C41" s="124"/>
      <c r="D41" s="128"/>
      <c r="E41" s="395"/>
      <c r="F41" s="395"/>
      <c r="G41" s="395"/>
      <c r="H41" s="395"/>
      <c r="I41" s="395"/>
      <c r="J41" s="395"/>
      <c r="K41" s="395"/>
      <c r="L41" s="395"/>
      <c r="M41" s="395"/>
      <c r="N41" s="395"/>
      <c r="O41" s="395"/>
      <c r="P41" s="395"/>
      <c r="Q41" s="395"/>
      <c r="R41" s="395"/>
      <c r="S41" s="395"/>
      <c r="T41" s="395"/>
      <c r="U41" s="395"/>
      <c r="V41" s="395"/>
      <c r="W41" s="395"/>
      <c r="X41" s="395"/>
      <c r="Y41" s="114"/>
    </row>
    <row r="42" spans="1:25" ht="15.95" hidden="1" customHeight="1">
      <c r="A42" s="110"/>
      <c r="B42" s="123"/>
      <c r="C42" s="124"/>
      <c r="D42" s="128"/>
      <c r="E42" s="395"/>
      <c r="F42" s="395"/>
      <c r="G42" s="395"/>
      <c r="H42" s="395"/>
      <c r="I42" s="395"/>
      <c r="J42" s="395"/>
      <c r="K42" s="395"/>
      <c r="L42" s="395"/>
      <c r="M42" s="395"/>
      <c r="N42" s="395"/>
      <c r="O42" s="395"/>
      <c r="P42" s="395"/>
      <c r="Q42" s="395"/>
      <c r="R42" s="395"/>
      <c r="S42" s="395"/>
      <c r="T42" s="395"/>
      <c r="U42" s="395"/>
      <c r="V42" s="395"/>
      <c r="W42" s="395"/>
      <c r="X42" s="395"/>
      <c r="Y42" s="114"/>
    </row>
    <row r="43" spans="1:25" ht="15.95" hidden="1" customHeight="1">
      <c r="A43" s="110"/>
      <c r="B43" s="123"/>
      <c r="C43" s="124"/>
      <c r="D43" s="128"/>
      <c r="E43" s="395"/>
      <c r="F43" s="395"/>
      <c r="G43" s="395"/>
      <c r="H43" s="395"/>
      <c r="I43" s="395"/>
      <c r="J43" s="395"/>
      <c r="K43" s="395"/>
      <c r="L43" s="395"/>
      <c r="M43" s="395"/>
      <c r="N43" s="395"/>
      <c r="O43" s="395"/>
      <c r="P43" s="395"/>
      <c r="Q43" s="395"/>
      <c r="R43" s="395"/>
      <c r="S43" s="395"/>
      <c r="T43" s="395"/>
      <c r="U43" s="395"/>
      <c r="V43" s="395"/>
      <c r="W43" s="395"/>
      <c r="X43" s="395"/>
      <c r="Y43" s="114"/>
    </row>
    <row r="44" spans="1:25" ht="15.95" hidden="1" customHeight="1">
      <c r="A44" s="110"/>
      <c r="B44" s="123"/>
      <c r="C44" s="124"/>
      <c r="D44" s="126"/>
      <c r="E44" s="395"/>
      <c r="F44" s="395"/>
      <c r="G44" s="395"/>
      <c r="H44" s="395"/>
      <c r="I44" s="395"/>
      <c r="J44" s="395"/>
      <c r="K44" s="395"/>
      <c r="L44" s="395"/>
      <c r="M44" s="395"/>
      <c r="N44" s="395"/>
      <c r="O44" s="395"/>
      <c r="P44" s="395"/>
      <c r="Q44" s="395"/>
      <c r="R44" s="395"/>
      <c r="S44" s="395"/>
      <c r="T44" s="395"/>
      <c r="U44" s="395"/>
      <c r="V44" s="395"/>
      <c r="W44" s="395"/>
      <c r="X44" s="395"/>
      <c r="Y44" s="114"/>
    </row>
    <row r="45" spans="1:25" ht="18" hidden="1" customHeight="1">
      <c r="A45" s="110"/>
      <c r="B45" s="123"/>
      <c r="C45" s="124"/>
      <c r="D45" s="126"/>
      <c r="E45" s="395"/>
      <c r="F45" s="395"/>
      <c r="G45" s="395"/>
      <c r="H45" s="395"/>
      <c r="I45" s="395"/>
      <c r="J45" s="395"/>
      <c r="K45" s="395"/>
      <c r="L45" s="395"/>
      <c r="M45" s="395"/>
      <c r="N45" s="395"/>
      <c r="O45" s="395"/>
      <c r="P45" s="395"/>
      <c r="Q45" s="395"/>
      <c r="R45" s="395"/>
      <c r="S45" s="395"/>
      <c r="T45" s="395"/>
      <c r="U45" s="395"/>
      <c r="V45" s="395"/>
      <c r="W45" s="395"/>
      <c r="X45" s="395"/>
      <c r="Y45" s="114"/>
    </row>
    <row r="46" spans="1:25" ht="24" hidden="1" customHeight="1">
      <c r="A46" s="110"/>
      <c r="B46" s="123"/>
      <c r="C46" s="124"/>
      <c r="D46" s="128"/>
      <c r="E46" s="383" t="s">
        <v>65</v>
      </c>
      <c r="F46" s="383"/>
      <c r="G46" s="383"/>
      <c r="H46" s="383"/>
      <c r="I46" s="383"/>
      <c r="J46" s="383"/>
      <c r="K46" s="383"/>
      <c r="L46" s="383"/>
      <c r="M46" s="383"/>
      <c r="N46" s="383"/>
      <c r="O46" s="383"/>
      <c r="P46" s="383"/>
      <c r="Q46" s="383"/>
      <c r="R46" s="383"/>
      <c r="S46" s="383"/>
      <c r="T46" s="383"/>
      <c r="U46" s="383"/>
      <c r="V46" s="383"/>
      <c r="W46" s="383"/>
      <c r="X46" s="383"/>
      <c r="Y46" s="114"/>
    </row>
    <row r="47" spans="1:25" ht="37.5" hidden="1" customHeight="1">
      <c r="A47" s="110"/>
      <c r="B47" s="123"/>
      <c r="C47" s="124"/>
      <c r="D47" s="128"/>
      <c r="E47" s="383"/>
      <c r="F47" s="383"/>
      <c r="G47" s="383"/>
      <c r="H47" s="383"/>
      <c r="I47" s="383"/>
      <c r="J47" s="383"/>
      <c r="K47" s="383"/>
      <c r="L47" s="383"/>
      <c r="M47" s="383"/>
      <c r="N47" s="383"/>
      <c r="O47" s="383"/>
      <c r="P47" s="383"/>
      <c r="Q47" s="383"/>
      <c r="R47" s="383"/>
      <c r="S47" s="383"/>
      <c r="T47" s="383"/>
      <c r="U47" s="383"/>
      <c r="V47" s="383"/>
      <c r="W47" s="383"/>
      <c r="X47" s="383"/>
      <c r="Y47" s="114"/>
    </row>
    <row r="48" spans="1:25" ht="24" hidden="1" customHeight="1">
      <c r="A48" s="110"/>
      <c r="B48" s="123"/>
      <c r="C48" s="124"/>
      <c r="D48" s="128"/>
      <c r="E48" s="383"/>
      <c r="F48" s="383"/>
      <c r="G48" s="383"/>
      <c r="H48" s="383"/>
      <c r="I48" s="383"/>
      <c r="J48" s="383"/>
      <c r="K48" s="383"/>
      <c r="L48" s="383"/>
      <c r="M48" s="383"/>
      <c r="N48" s="383"/>
      <c r="O48" s="383"/>
      <c r="P48" s="383"/>
      <c r="Q48" s="383"/>
      <c r="R48" s="383"/>
      <c r="S48" s="383"/>
      <c r="T48" s="383"/>
      <c r="U48" s="383"/>
      <c r="V48" s="383"/>
      <c r="W48" s="383"/>
      <c r="X48" s="383"/>
      <c r="Y48" s="114"/>
    </row>
    <row r="49" spans="1:25" ht="51" hidden="1" customHeight="1">
      <c r="A49" s="110"/>
      <c r="B49" s="123"/>
      <c r="C49" s="124"/>
      <c r="D49" s="128"/>
      <c r="E49" s="383"/>
      <c r="F49" s="383"/>
      <c r="G49" s="383"/>
      <c r="H49" s="383"/>
      <c r="I49" s="383"/>
      <c r="J49" s="383"/>
      <c r="K49" s="383"/>
      <c r="L49" s="383"/>
      <c r="M49" s="383"/>
      <c r="N49" s="383"/>
      <c r="O49" s="383"/>
      <c r="P49" s="383"/>
      <c r="Q49" s="383"/>
      <c r="R49" s="383"/>
      <c r="S49" s="383"/>
      <c r="T49" s="383"/>
      <c r="U49" s="383"/>
      <c r="V49" s="383"/>
      <c r="W49" s="383"/>
      <c r="X49" s="383"/>
      <c r="Y49" s="114"/>
    </row>
    <row r="50" spans="1:25" ht="12" hidden="1" customHeight="1">
      <c r="A50" s="110"/>
      <c r="B50" s="123"/>
      <c r="C50" s="124"/>
      <c r="D50" s="128"/>
      <c r="E50" s="383"/>
      <c r="F50" s="383"/>
      <c r="G50" s="383"/>
      <c r="H50" s="383"/>
      <c r="I50" s="383"/>
      <c r="J50" s="383"/>
      <c r="K50" s="383"/>
      <c r="L50" s="383"/>
      <c r="M50" s="383"/>
      <c r="N50" s="383"/>
      <c r="O50" s="383"/>
      <c r="P50" s="383"/>
      <c r="Q50" s="383"/>
      <c r="R50" s="383"/>
      <c r="S50" s="383"/>
      <c r="T50" s="383"/>
      <c r="U50" s="383"/>
      <c r="V50" s="383"/>
      <c r="W50" s="383"/>
      <c r="X50" s="383"/>
      <c r="Y50" s="114"/>
    </row>
    <row r="51" spans="1:25" ht="12" hidden="1" customHeight="1">
      <c r="A51" s="110"/>
      <c r="B51" s="123"/>
      <c r="C51" s="124"/>
      <c r="D51" s="128"/>
      <c r="E51" s="383"/>
      <c r="F51" s="383"/>
      <c r="G51" s="383"/>
      <c r="H51" s="383"/>
      <c r="I51" s="383"/>
      <c r="J51" s="383"/>
      <c r="K51" s="383"/>
      <c r="L51" s="383"/>
      <c r="M51" s="383"/>
      <c r="N51" s="383"/>
      <c r="O51" s="383"/>
      <c r="P51" s="383"/>
      <c r="Q51" s="383"/>
      <c r="R51" s="383"/>
      <c r="S51" s="383"/>
      <c r="T51" s="383"/>
      <c r="U51" s="383"/>
      <c r="V51" s="383"/>
      <c r="W51" s="383"/>
      <c r="X51" s="383"/>
      <c r="Y51" s="114"/>
    </row>
    <row r="52" spans="1:25" ht="12" hidden="1" customHeight="1">
      <c r="A52" s="110"/>
      <c r="B52" s="123"/>
      <c r="C52" s="124"/>
      <c r="D52" s="128"/>
      <c r="E52" s="383"/>
      <c r="F52" s="383"/>
      <c r="G52" s="383"/>
      <c r="H52" s="383"/>
      <c r="I52" s="383"/>
      <c r="J52" s="383"/>
      <c r="K52" s="383"/>
      <c r="L52" s="383"/>
      <c r="M52" s="383"/>
      <c r="N52" s="383"/>
      <c r="O52" s="383"/>
      <c r="P52" s="383"/>
      <c r="Q52" s="383"/>
      <c r="R52" s="383"/>
      <c r="S52" s="383"/>
      <c r="T52" s="383"/>
      <c r="U52" s="383"/>
      <c r="V52" s="383"/>
      <c r="W52" s="383"/>
      <c r="X52" s="383"/>
      <c r="Y52" s="114"/>
    </row>
    <row r="53" spans="1:25" ht="12" hidden="1" customHeight="1">
      <c r="A53" s="110"/>
      <c r="B53" s="123"/>
      <c r="C53" s="124"/>
      <c r="D53" s="128"/>
      <c r="E53" s="383"/>
      <c r="F53" s="383"/>
      <c r="G53" s="383"/>
      <c r="H53" s="383"/>
      <c r="I53" s="383"/>
      <c r="J53" s="383"/>
      <c r="K53" s="383"/>
      <c r="L53" s="383"/>
      <c r="M53" s="383"/>
      <c r="N53" s="383"/>
      <c r="O53" s="383"/>
      <c r="P53" s="383"/>
      <c r="Q53" s="383"/>
      <c r="R53" s="383"/>
      <c r="S53" s="383"/>
      <c r="T53" s="383"/>
      <c r="U53" s="383"/>
      <c r="V53" s="383"/>
      <c r="W53" s="383"/>
      <c r="X53" s="383"/>
      <c r="Y53" s="114"/>
    </row>
    <row r="54" spans="1:25" ht="12" hidden="1" customHeight="1">
      <c r="A54" s="110"/>
      <c r="B54" s="123"/>
      <c r="C54" s="124"/>
      <c r="D54" s="128"/>
      <c r="E54" s="383"/>
      <c r="F54" s="383"/>
      <c r="G54" s="383"/>
      <c r="H54" s="383"/>
      <c r="I54" s="383"/>
      <c r="J54" s="383"/>
      <c r="K54" s="383"/>
      <c r="L54" s="383"/>
      <c r="M54" s="383"/>
      <c r="N54" s="383"/>
      <c r="O54" s="383"/>
      <c r="P54" s="383"/>
      <c r="Q54" s="383"/>
      <c r="R54" s="383"/>
      <c r="S54" s="383"/>
      <c r="T54" s="383"/>
      <c r="U54" s="383"/>
      <c r="V54" s="383"/>
      <c r="W54" s="383"/>
      <c r="X54" s="383"/>
      <c r="Y54" s="114"/>
    </row>
    <row r="55" spans="1:25" ht="12" hidden="1" customHeight="1">
      <c r="A55" s="110"/>
      <c r="B55" s="123"/>
      <c r="C55" s="124"/>
      <c r="D55" s="128"/>
      <c r="E55" s="383"/>
      <c r="F55" s="383"/>
      <c r="G55" s="383"/>
      <c r="H55" s="383"/>
      <c r="I55" s="383"/>
      <c r="J55" s="383"/>
      <c r="K55" s="383"/>
      <c r="L55" s="383"/>
      <c r="M55" s="383"/>
      <c r="N55" s="383"/>
      <c r="O55" s="383"/>
      <c r="P55" s="383"/>
      <c r="Q55" s="383"/>
      <c r="R55" s="383"/>
      <c r="S55" s="383"/>
      <c r="T55" s="383"/>
      <c r="U55" s="383"/>
      <c r="V55" s="383"/>
      <c r="W55" s="383"/>
      <c r="X55" s="383"/>
      <c r="Y55" s="114"/>
    </row>
    <row r="56" spans="1:25" ht="12" hidden="1" customHeight="1">
      <c r="A56" s="110"/>
      <c r="B56" s="123"/>
      <c r="C56" s="124"/>
      <c r="D56" s="126"/>
      <c r="E56" s="383"/>
      <c r="F56" s="383"/>
      <c r="G56" s="383"/>
      <c r="H56" s="383"/>
      <c r="I56" s="383"/>
      <c r="J56" s="383"/>
      <c r="K56" s="383"/>
      <c r="L56" s="383"/>
      <c r="M56" s="383"/>
      <c r="N56" s="383"/>
      <c r="O56" s="383"/>
      <c r="P56" s="383"/>
      <c r="Q56" s="383"/>
      <c r="R56" s="383"/>
      <c r="S56" s="383"/>
      <c r="T56" s="383"/>
      <c r="U56" s="383"/>
      <c r="V56" s="383"/>
      <c r="W56" s="383"/>
      <c r="X56" s="383"/>
      <c r="Y56" s="114"/>
    </row>
    <row r="57" spans="1:25" ht="11.1" hidden="1" customHeight="1">
      <c r="A57" s="110"/>
      <c r="B57" s="123"/>
      <c r="C57" s="124"/>
      <c r="D57" s="126"/>
      <c r="E57" s="383"/>
      <c r="F57" s="383"/>
      <c r="G57" s="383"/>
      <c r="H57" s="383"/>
      <c r="I57" s="383"/>
      <c r="J57" s="383"/>
      <c r="K57" s="383"/>
      <c r="L57" s="383"/>
      <c r="M57" s="383"/>
      <c r="N57" s="383"/>
      <c r="O57" s="383"/>
      <c r="P57" s="383"/>
      <c r="Q57" s="383"/>
      <c r="R57" s="383"/>
      <c r="S57" s="383"/>
      <c r="T57" s="383"/>
      <c r="U57" s="383"/>
      <c r="V57" s="383"/>
      <c r="W57" s="383"/>
      <c r="X57" s="383"/>
      <c r="Y57" s="114"/>
    </row>
    <row r="58" spans="1:25" ht="15" hidden="1" customHeight="1">
      <c r="A58" s="110"/>
      <c r="B58" s="123"/>
      <c r="C58" s="124"/>
      <c r="D58" s="128"/>
      <c r="E58" s="403" t="s">
        <v>229</v>
      </c>
      <c r="F58" s="403"/>
      <c r="G58" s="403"/>
      <c r="H58" s="403"/>
      <c r="I58" s="403"/>
      <c r="J58" s="403"/>
      <c r="K58" s="403"/>
      <c r="L58" s="403"/>
      <c r="M58" s="403"/>
      <c r="N58" s="403"/>
      <c r="O58" s="403"/>
      <c r="P58" s="403"/>
      <c r="Q58" s="403"/>
      <c r="R58" s="403"/>
      <c r="S58" s="403"/>
      <c r="T58" s="403"/>
      <c r="U58" s="403"/>
      <c r="V58" s="255"/>
      <c r="W58" s="255"/>
      <c r="X58" s="255"/>
      <c r="Y58" s="114"/>
    </row>
    <row r="59" spans="1:25" ht="15" hidden="1" customHeight="1">
      <c r="A59" s="110"/>
      <c r="B59" s="123"/>
      <c r="C59" s="124"/>
      <c r="D59" s="128"/>
      <c r="E59" s="397"/>
      <c r="F59" s="397"/>
      <c r="G59" s="397"/>
      <c r="H59" s="398"/>
      <c r="I59" s="398"/>
      <c r="J59" s="398"/>
      <c r="K59" s="398"/>
      <c r="L59" s="398"/>
      <c r="M59" s="398"/>
      <c r="N59" s="398"/>
      <c r="O59" s="398"/>
      <c r="P59" s="398"/>
      <c r="Q59" s="398"/>
      <c r="R59" s="398"/>
      <c r="S59" s="398"/>
      <c r="T59" s="398"/>
      <c r="U59" s="398"/>
      <c r="V59" s="398"/>
      <c r="W59" s="398"/>
      <c r="X59" s="398"/>
      <c r="Y59" s="114"/>
    </row>
    <row r="60" spans="1:25" ht="15" hidden="1" customHeight="1">
      <c r="A60" s="110"/>
      <c r="B60" s="123"/>
      <c r="C60" s="124"/>
      <c r="D60" s="128"/>
      <c r="E60" s="399"/>
      <c r="F60" s="400"/>
      <c r="G60" s="401"/>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404"/>
      <c r="I61" s="404"/>
      <c r="J61" s="404"/>
      <c r="K61" s="404"/>
      <c r="L61" s="404"/>
      <c r="M61" s="404"/>
      <c r="N61" s="404"/>
      <c r="O61" s="404"/>
      <c r="P61" s="404"/>
      <c r="Q61" s="404"/>
      <c r="R61" s="404"/>
      <c r="S61" s="404"/>
      <c r="T61" s="404"/>
      <c r="U61" s="404"/>
      <c r="V61" s="404"/>
      <c r="W61" s="404"/>
      <c r="X61" s="404"/>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403" t="s">
        <v>230</v>
      </c>
      <c r="F70" s="403"/>
      <c r="G70" s="403"/>
      <c r="H70" s="403"/>
      <c r="I70" s="403"/>
      <c r="J70" s="403"/>
      <c r="K70" s="403"/>
      <c r="L70" s="403"/>
      <c r="M70" s="403"/>
      <c r="N70" s="403"/>
      <c r="O70" s="403"/>
      <c r="P70" s="403"/>
      <c r="Q70" s="403"/>
      <c r="R70" s="403"/>
      <c r="S70" s="403"/>
      <c r="T70" s="403"/>
      <c r="U70" s="253"/>
      <c r="V70" s="253"/>
      <c r="W70" s="253"/>
      <c r="X70" s="253"/>
      <c r="Y70" s="114"/>
    </row>
    <row r="71" spans="1:25" ht="15" hidden="1">
      <c r="A71" s="110"/>
      <c r="B71" s="123"/>
      <c r="C71" s="124"/>
      <c r="D71" s="128"/>
      <c r="E71" s="403" t="s">
        <v>231</v>
      </c>
      <c r="F71" s="403"/>
      <c r="G71" s="403"/>
      <c r="H71" s="403"/>
      <c r="I71" s="403"/>
      <c r="J71" s="403"/>
      <c r="K71" s="403"/>
      <c r="L71" s="403"/>
      <c r="M71" s="403"/>
      <c r="N71" s="403"/>
      <c r="O71" s="403"/>
      <c r="P71" s="403"/>
      <c r="Q71" s="403"/>
      <c r="R71" s="403"/>
      <c r="S71" s="403"/>
      <c r="T71" s="403"/>
      <c r="U71" s="254"/>
      <c r="V71" s="254"/>
      <c r="W71" s="254"/>
      <c r="X71" s="254"/>
      <c r="Y71" s="114"/>
    </row>
    <row r="72" spans="1:25" ht="27" hidden="1" customHeight="1">
      <c r="A72" s="110"/>
      <c r="B72" s="123"/>
      <c r="C72" s="124"/>
      <c r="D72" s="128"/>
      <c r="E72" s="129"/>
      <c r="F72" s="402"/>
      <c r="G72" s="402"/>
      <c r="H72" s="402"/>
      <c r="I72" s="402"/>
      <c r="J72" s="402"/>
      <c r="K72" s="402"/>
      <c r="L72" s="402"/>
      <c r="M72" s="402"/>
      <c r="N72" s="402"/>
      <c r="O72" s="402"/>
      <c r="P72" s="402"/>
      <c r="Q72" s="402"/>
      <c r="R72" s="402"/>
      <c r="S72" s="402"/>
      <c r="T72" s="402"/>
      <c r="U72" s="402"/>
      <c r="V72" s="402"/>
      <c r="W72" s="402"/>
      <c r="X72" s="402"/>
      <c r="Y72" s="114"/>
    </row>
    <row r="73" spans="1:25" ht="52.5" hidden="1" customHeight="1">
      <c r="A73" s="110"/>
      <c r="B73" s="123"/>
      <c r="C73" s="124"/>
      <c r="D73" s="128"/>
      <c r="E73" s="129"/>
      <c r="F73" s="402"/>
      <c r="G73" s="402"/>
      <c r="H73" s="402"/>
      <c r="I73" s="402"/>
      <c r="J73" s="402"/>
      <c r="K73" s="402"/>
      <c r="L73" s="402"/>
      <c r="M73" s="402"/>
      <c r="N73" s="402"/>
      <c r="O73" s="402"/>
      <c r="P73" s="402"/>
      <c r="Q73" s="402"/>
      <c r="R73" s="402"/>
      <c r="S73" s="402"/>
      <c r="T73" s="402"/>
      <c r="U73" s="402"/>
      <c r="V73" s="402"/>
      <c r="W73" s="402"/>
      <c r="X73" s="402"/>
      <c r="Y73" s="114"/>
    </row>
    <row r="74" spans="1:25" ht="8.1" hidden="1" customHeight="1">
      <c r="A74" s="110"/>
      <c r="B74" s="123"/>
      <c r="C74" s="124"/>
      <c r="D74" s="128"/>
      <c r="E74" s="129"/>
      <c r="F74" s="406"/>
      <c r="G74" s="406"/>
      <c r="H74" s="406"/>
      <c r="I74" s="406"/>
      <c r="J74" s="406"/>
      <c r="K74" s="406"/>
      <c r="L74" s="406"/>
      <c r="M74" s="406"/>
      <c r="N74" s="406"/>
      <c r="O74" s="406"/>
      <c r="P74" s="406"/>
      <c r="Q74" s="406"/>
      <c r="R74" s="406"/>
      <c r="S74" s="406"/>
      <c r="T74" s="406"/>
      <c r="U74" s="406"/>
      <c r="V74" s="406"/>
      <c r="W74" s="406"/>
      <c r="X74" s="406"/>
      <c r="Y74" s="114"/>
    </row>
    <row r="75" spans="1:25" ht="14.25" hidden="1" customHeight="1">
      <c r="A75" s="110"/>
      <c r="B75" s="123"/>
      <c r="C75" s="124"/>
      <c r="D75" s="128"/>
      <c r="E75" s="407"/>
      <c r="F75" s="407"/>
      <c r="G75" s="407"/>
      <c r="H75" s="407"/>
      <c r="I75" s="407"/>
      <c r="J75" s="407"/>
      <c r="K75" s="407"/>
      <c r="L75" s="407"/>
      <c r="M75" s="407"/>
      <c r="N75" s="407"/>
      <c r="O75" s="407"/>
      <c r="P75" s="407"/>
      <c r="Q75" s="407"/>
      <c r="R75" s="407"/>
      <c r="S75" s="407"/>
      <c r="T75" s="407"/>
      <c r="U75" s="407"/>
      <c r="V75" s="407"/>
      <c r="W75" s="407"/>
      <c r="X75" s="407"/>
      <c r="Y75" s="114"/>
    </row>
    <row r="76" spans="1:25" ht="34.5" hidden="1" customHeight="1">
      <c r="A76" s="110"/>
      <c r="B76" s="123"/>
      <c r="C76" s="124"/>
      <c r="D76" s="128"/>
      <c r="E76" s="408"/>
      <c r="F76" s="408"/>
      <c r="G76" s="408"/>
      <c r="H76" s="408"/>
      <c r="I76" s="408"/>
      <c r="J76" s="408"/>
      <c r="K76" s="408"/>
      <c r="L76" s="408"/>
      <c r="M76" s="408"/>
      <c r="N76" s="408"/>
      <c r="O76" s="408"/>
      <c r="P76" s="408"/>
      <c r="Q76" s="408"/>
      <c r="R76" s="408"/>
      <c r="S76" s="408"/>
      <c r="T76" s="408"/>
      <c r="U76" s="408"/>
      <c r="V76" s="408"/>
      <c r="W76" s="408"/>
      <c r="X76" s="408"/>
      <c r="Y76" s="114"/>
    </row>
    <row r="77" spans="1:25" ht="23.1" hidden="1" customHeight="1">
      <c r="A77" s="110"/>
      <c r="B77" s="123"/>
      <c r="C77" s="124"/>
      <c r="D77" s="128"/>
      <c r="E77" s="408"/>
      <c r="F77" s="408"/>
      <c r="G77" s="408"/>
      <c r="H77" s="408"/>
      <c r="I77" s="408"/>
      <c r="J77" s="408"/>
      <c r="K77" s="408"/>
      <c r="L77" s="408"/>
      <c r="M77" s="408"/>
      <c r="N77" s="408"/>
      <c r="O77" s="408"/>
      <c r="P77" s="408"/>
      <c r="Q77" s="408"/>
      <c r="R77" s="408"/>
      <c r="S77" s="408"/>
      <c r="T77" s="408"/>
      <c r="U77" s="408"/>
      <c r="V77" s="408"/>
      <c r="W77" s="408"/>
      <c r="X77" s="408"/>
      <c r="Y77" s="114"/>
    </row>
    <row r="78" spans="1:25" ht="42.75" hidden="1" customHeight="1">
      <c r="A78" s="110"/>
      <c r="B78" s="123"/>
      <c r="C78" s="124"/>
      <c r="D78" s="128"/>
      <c r="E78" s="408"/>
      <c r="F78" s="408"/>
      <c r="G78" s="408"/>
      <c r="H78" s="408"/>
      <c r="I78" s="408"/>
      <c r="J78" s="408"/>
      <c r="K78" s="408"/>
      <c r="L78" s="408"/>
      <c r="M78" s="408"/>
      <c r="N78" s="408"/>
      <c r="O78" s="408"/>
      <c r="P78" s="408"/>
      <c r="Q78" s="408"/>
      <c r="R78" s="408"/>
      <c r="S78" s="408"/>
      <c r="T78" s="408"/>
      <c r="U78" s="408"/>
      <c r="V78" s="408"/>
      <c r="W78" s="408"/>
      <c r="X78" s="408"/>
      <c r="Y78" s="114"/>
    </row>
    <row r="79" spans="1:25" ht="25.5" hidden="1" customHeight="1">
      <c r="A79" s="110"/>
      <c r="B79" s="123"/>
      <c r="C79" s="124"/>
      <c r="D79" s="128"/>
      <c r="E79" s="405" t="s">
        <v>64</v>
      </c>
      <c r="F79" s="405"/>
      <c r="G79" s="405"/>
      <c r="H79" s="405"/>
      <c r="I79" s="405"/>
      <c r="J79" s="405"/>
      <c r="K79" s="405"/>
      <c r="L79" s="405"/>
      <c r="M79" s="405"/>
      <c r="N79" s="405"/>
      <c r="O79" s="405"/>
      <c r="P79" s="405"/>
      <c r="Q79" s="405"/>
      <c r="R79" s="405"/>
      <c r="S79" s="405"/>
      <c r="T79" s="405"/>
      <c r="U79" s="405"/>
      <c r="V79" s="405"/>
      <c r="W79" s="405"/>
      <c r="X79" s="405"/>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96" t="s">
        <v>63</v>
      </c>
      <c r="G81" s="396"/>
      <c r="H81" s="396"/>
      <c r="I81" s="396"/>
      <c r="J81" s="396"/>
      <c r="K81" s="396"/>
      <c r="L81" s="396"/>
      <c r="M81" s="396"/>
      <c r="N81" s="396"/>
      <c r="O81" s="396"/>
      <c r="P81" s="396"/>
      <c r="Q81" s="396"/>
      <c r="R81" s="396"/>
      <c r="S81" s="396"/>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96" t="s">
        <v>62</v>
      </c>
      <c r="G83" s="396"/>
      <c r="H83" s="396"/>
      <c r="I83" s="396"/>
      <c r="J83" s="396"/>
      <c r="K83" s="396"/>
      <c r="L83" s="396"/>
      <c r="M83" s="396"/>
      <c r="N83" s="396"/>
      <c r="O83" s="396"/>
      <c r="P83" s="396"/>
      <c r="Q83" s="396"/>
      <c r="R83" s="396"/>
      <c r="S83" s="396"/>
      <c r="T83" s="396"/>
      <c r="U83" s="396"/>
      <c r="V83" s="396"/>
      <c r="W83" s="396"/>
      <c r="X83" s="396"/>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leftLabels="1"/>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codeName="modUpdTemplLogger">
    <tabColor indexed="24"/>
  </sheetPr>
  <dimension ref="A1:D21"/>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69">
        <v>43930.670219907406</v>
      </c>
      <c r="B2" s="6" t="s">
        <v>350</v>
      </c>
      <c r="C2" s="6" t="s">
        <v>226</v>
      </c>
    </row>
    <row r="3" spans="1:4">
      <c r="A3" s="369">
        <v>43930.670231481483</v>
      </c>
      <c r="B3" s="6" t="s">
        <v>351</v>
      </c>
      <c r="C3" s="6" t="s">
        <v>226</v>
      </c>
    </row>
    <row r="4" spans="1:4">
      <c r="A4" s="369">
        <v>43930.671863425923</v>
      </c>
      <c r="B4" s="6" t="s">
        <v>350</v>
      </c>
      <c r="C4" s="6" t="s">
        <v>226</v>
      </c>
    </row>
    <row r="5" spans="1:4">
      <c r="A5" s="369">
        <v>43930.671875</v>
      </c>
      <c r="B5" s="6" t="s">
        <v>351</v>
      </c>
      <c r="C5" s="6" t="s">
        <v>226</v>
      </c>
    </row>
    <row r="6" spans="1:4">
      <c r="A6" s="369">
        <v>43930.674189814818</v>
      </c>
      <c r="B6" s="6" t="s">
        <v>350</v>
      </c>
      <c r="C6" s="6" t="s">
        <v>226</v>
      </c>
    </row>
    <row r="7" spans="1:4">
      <c r="A7" s="369">
        <v>43930.674201388887</v>
      </c>
      <c r="B7" s="6" t="s">
        <v>351</v>
      </c>
      <c r="C7" s="6" t="s">
        <v>226</v>
      </c>
    </row>
    <row r="8" spans="1:4">
      <c r="A8" s="369">
        <v>43931.370925925927</v>
      </c>
      <c r="B8" s="6" t="s">
        <v>350</v>
      </c>
      <c r="C8" s="6" t="s">
        <v>226</v>
      </c>
    </row>
    <row r="9" spans="1:4">
      <c r="A9" s="369">
        <v>43931.370949074073</v>
      </c>
      <c r="B9" s="6" t="s">
        <v>351</v>
      </c>
      <c r="C9" s="6" t="s">
        <v>226</v>
      </c>
    </row>
    <row r="10" spans="1:4">
      <c r="A10" s="369">
        <v>43931.377280092594</v>
      </c>
      <c r="B10" s="6" t="s">
        <v>350</v>
      </c>
      <c r="C10" s="6" t="s">
        <v>226</v>
      </c>
    </row>
    <row r="11" spans="1:4">
      <c r="A11" s="369">
        <v>43931.377303240741</v>
      </c>
      <c r="B11" s="6" t="s">
        <v>351</v>
      </c>
      <c r="C11" s="6" t="s">
        <v>226</v>
      </c>
    </row>
    <row r="12" spans="1:4">
      <c r="A12" s="369">
        <v>43931.488125000003</v>
      </c>
      <c r="B12" s="6" t="s">
        <v>350</v>
      </c>
      <c r="C12" s="6" t="s">
        <v>226</v>
      </c>
    </row>
    <row r="13" spans="1:4">
      <c r="A13" s="369">
        <v>43931.48814814815</v>
      </c>
      <c r="B13" s="6" t="s">
        <v>351</v>
      </c>
      <c r="C13" s="6" t="s">
        <v>226</v>
      </c>
    </row>
    <row r="14" spans="1:4">
      <c r="A14" s="369">
        <v>43931.490543981483</v>
      </c>
      <c r="B14" s="6" t="s">
        <v>350</v>
      </c>
      <c r="C14" s="6" t="s">
        <v>226</v>
      </c>
    </row>
    <row r="15" spans="1:4">
      <c r="A15" s="369">
        <v>43931.490555555552</v>
      </c>
      <c r="B15" s="6" t="s">
        <v>351</v>
      </c>
      <c r="C15" s="6" t="s">
        <v>226</v>
      </c>
    </row>
    <row r="16" spans="1:4">
      <c r="A16" s="369">
        <v>43931.491122685184</v>
      </c>
      <c r="B16" s="6" t="s">
        <v>350</v>
      </c>
      <c r="C16" s="6" t="s">
        <v>226</v>
      </c>
    </row>
    <row r="17" spans="1:3">
      <c r="A17" s="369">
        <v>43931.49113425926</v>
      </c>
      <c r="B17" s="6" t="s">
        <v>351</v>
      </c>
      <c r="C17" s="6" t="s">
        <v>226</v>
      </c>
    </row>
    <row r="18" spans="1:3">
      <c r="A18" s="369">
        <v>43931.492824074077</v>
      </c>
      <c r="B18" s="6" t="s">
        <v>350</v>
      </c>
      <c r="C18" s="6" t="s">
        <v>226</v>
      </c>
    </row>
    <row r="19" spans="1:3">
      <c r="A19" s="369">
        <v>43931.492835648147</v>
      </c>
      <c r="B19" s="6" t="s">
        <v>351</v>
      </c>
      <c r="C19" s="6" t="s">
        <v>226</v>
      </c>
    </row>
    <row r="20" spans="1:3">
      <c r="A20" s="369">
        <v>43931.537662037037</v>
      </c>
      <c r="B20" s="6" t="s">
        <v>350</v>
      </c>
      <c r="C20" s="6" t="s">
        <v>226</v>
      </c>
    </row>
    <row r="21" spans="1:3">
      <c r="A21" s="369">
        <v>43931.537673611114</v>
      </c>
      <c r="B21" s="6" t="s">
        <v>351</v>
      </c>
      <c r="C21" s="6" t="s">
        <v>226</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26425671</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09" t="s">
        <v>207</v>
      </c>
      <c r="F5" s="409"/>
      <c r="G5" s="104"/>
      <c r="I5" s="101"/>
      <c r="Q5" s="236"/>
    </row>
    <row r="6" spans="1:17" ht="11.25" customHeight="1">
      <c r="D6" s="91"/>
      <c r="E6" s="92"/>
      <c r="F6" s="105"/>
      <c r="G6" s="104"/>
    </row>
    <row r="7" spans="1:17" ht="19.5" customHeight="1">
      <c r="D7" s="91"/>
      <c r="E7" s="92" t="s">
        <v>3</v>
      </c>
      <c r="F7" s="45" t="s">
        <v>315</v>
      </c>
      <c r="G7" s="104"/>
    </row>
    <row r="8" spans="1:17" s="90" customFormat="1" ht="9.9499999999999993" hidden="1" customHeight="1">
      <c r="A8" s="93"/>
      <c r="B8" s="11"/>
      <c r="C8" s="89"/>
      <c r="D8" s="94"/>
      <c r="E8" s="92"/>
      <c r="F8" s="108"/>
      <c r="G8" s="106"/>
      <c r="I8" s="101"/>
      <c r="Q8" s="236"/>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6"/>
    </row>
    <row r="11" spans="1:17" ht="33.75">
      <c r="D11" s="91"/>
      <c r="E11" s="92" t="s">
        <v>234</v>
      </c>
      <c r="F11" s="3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157</v>
      </c>
      <c r="F13" s="261" t="s">
        <v>232</v>
      </c>
      <c r="G13" s="106"/>
    </row>
    <row r="14" spans="1:17" ht="22.5" hidden="1">
      <c r="A14" s="93"/>
      <c r="D14" s="94"/>
      <c r="E14" s="95" t="s">
        <v>120</v>
      </c>
      <c r="F14" s="356"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158</v>
      </c>
      <c r="F16" s="202"/>
      <c r="G16" s="106"/>
    </row>
    <row r="17" spans="1:17" ht="33.75" hidden="1" customHeight="1">
      <c r="A17" s="93"/>
      <c r="D17" s="94"/>
      <c r="E17" s="152" t="s">
        <v>159</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2020</v>
      </c>
      <c r="D20" s="94"/>
      <c r="E20" s="92" t="s">
        <v>115</v>
      </c>
      <c r="F20" s="219">
        <v>2020</v>
      </c>
      <c r="G20" s="106"/>
    </row>
    <row r="21" spans="1:17" ht="19.5" customHeight="1">
      <c r="A21" s="93"/>
      <c r="C21" s="252" t="s">
        <v>57</v>
      </c>
      <c r="D21" s="94"/>
      <c r="E21" s="92" t="s">
        <v>114</v>
      </c>
      <c r="F21" s="219" t="s">
        <v>57</v>
      </c>
      <c r="G21" s="106"/>
    </row>
    <row r="22" spans="1:17" s="90" customFormat="1" ht="9.9499999999999993" customHeight="1">
      <c r="A22" s="93"/>
      <c r="B22" s="11"/>
      <c r="C22" s="89"/>
      <c r="D22" s="94"/>
      <c r="E22" s="92"/>
      <c r="F22" s="108"/>
      <c r="G22" s="106"/>
      <c r="I22" s="101"/>
      <c r="Q22" s="236"/>
    </row>
    <row r="23" spans="1:17" ht="33.75" customHeight="1">
      <c r="D23" s="91"/>
      <c r="E23" s="95" t="s">
        <v>27</v>
      </c>
      <c r="F23" s="381"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345</v>
      </c>
      <c r="F26" s="46" t="s">
        <v>594</v>
      </c>
      <c r="G26" s="107"/>
    </row>
    <row r="27" spans="1:17" ht="19.5" hidden="1" customHeight="1">
      <c r="C27" s="96"/>
      <c r="D27" s="94"/>
      <c r="E27" s="98" t="s">
        <v>346</v>
      </c>
      <c r="F27" s="47"/>
      <c r="G27" s="107"/>
    </row>
    <row r="28" spans="1:17">
      <c r="C28" s="96"/>
      <c r="D28" s="94"/>
      <c r="E28" s="97" t="s">
        <v>4</v>
      </c>
      <c r="F28" s="46" t="s">
        <v>595</v>
      </c>
      <c r="G28" s="107"/>
    </row>
    <row r="29" spans="1:17">
      <c r="C29" s="96"/>
      <c r="D29" s="94"/>
      <c r="E29" s="97" t="s">
        <v>5</v>
      </c>
      <c r="F29" s="46" t="s">
        <v>596</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664</v>
      </c>
      <c r="G32" s="106"/>
    </row>
    <row r="33" spans="1:17" ht="19.5" customHeight="1">
      <c r="A33" s="15"/>
      <c r="B33" s="16"/>
      <c r="D33" s="41"/>
      <c r="E33" s="99" t="s">
        <v>108</v>
      </c>
      <c r="F33" s="52" t="s">
        <v>665</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206</v>
      </c>
      <c r="G35" s="102"/>
      <c r="I35" s="101"/>
      <c r="Q35" s="236"/>
    </row>
    <row r="36" spans="1:17" ht="19.5" customHeight="1">
      <c r="E36" s="99" t="s">
        <v>21</v>
      </c>
      <c r="F36" s="52" t="s">
        <v>666</v>
      </c>
    </row>
    <row r="37" spans="1:17" ht="19.5" customHeight="1">
      <c r="E37" s="99" t="s">
        <v>22</v>
      </c>
      <c r="F37" s="52" t="s">
        <v>667</v>
      </c>
    </row>
    <row r="38" spans="1:17" ht="19.5" customHeight="1">
      <c r="E38" s="99" t="s">
        <v>28</v>
      </c>
      <c r="F38" s="52" t="s">
        <v>668</v>
      </c>
    </row>
    <row r="39" spans="1:17" ht="19.5" customHeight="1">
      <c r="E39" s="99" t="s">
        <v>23</v>
      </c>
      <c r="F39" s="52" t="s">
        <v>669</v>
      </c>
    </row>
    <row r="40" spans="1:17" ht="3" customHeight="1">
      <c r="E40" s="99"/>
      <c r="F40" s="41"/>
    </row>
    <row r="41" spans="1:17" ht="30" customHeight="1">
      <c r="E41" s="99"/>
      <c r="F41" s="41"/>
    </row>
    <row r="42" spans="1:17"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152</v>
      </c>
      <c r="L1" s="297" t="s">
        <v>143</v>
      </c>
      <c r="M1" s="298" t="s">
        <v>151</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14" t="s">
        <v>249</v>
      </c>
      <c r="E4" s="415"/>
      <c r="F4" s="415"/>
      <c r="G4" s="415"/>
      <c r="H4" s="416"/>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17"/>
      <c r="E6" s="417"/>
      <c r="F6" s="418" t="s">
        <v>18</v>
      </c>
      <c r="G6" s="418"/>
      <c r="H6" s="21"/>
      <c r="I6" s="21"/>
      <c r="J6" s="156"/>
      <c r="K6" s="157"/>
      <c r="L6" s="157"/>
      <c r="M6" s="304"/>
      <c r="N6" s="304"/>
      <c r="O6" s="304"/>
      <c r="P6" s="304"/>
      <c r="Q6" s="305"/>
      <c r="R6" s="304"/>
      <c r="S6" s="306"/>
      <c r="T6" s="306"/>
      <c r="U6" s="306"/>
      <c r="V6" s="306"/>
    </row>
    <row r="7" spans="1:256" ht="3" customHeight="1"/>
    <row r="8" spans="1:256" s="155" customFormat="1">
      <c r="A8" s="32"/>
      <c r="B8" s="18"/>
      <c r="C8" s="39"/>
      <c r="D8" s="419" t="s">
        <v>250</v>
      </c>
      <c r="E8" s="419"/>
      <c r="F8" s="419" t="s">
        <v>141</v>
      </c>
      <c r="G8" s="419"/>
      <c r="H8" s="419"/>
      <c r="I8" s="420" t="s">
        <v>142</v>
      </c>
      <c r="J8" s="420"/>
      <c r="K8" s="420"/>
      <c r="L8" s="420"/>
      <c r="M8" s="304"/>
      <c r="N8" s="304"/>
      <c r="O8" s="304"/>
      <c r="P8" s="304"/>
      <c r="Q8" s="305"/>
      <c r="R8" s="304"/>
      <c r="S8" s="306"/>
      <c r="T8" s="306"/>
      <c r="U8" s="306"/>
      <c r="V8" s="306"/>
    </row>
    <row r="9" spans="1:256" s="155" customFormat="1" ht="20.25" customHeight="1">
      <c r="A9" s="32"/>
      <c r="B9" s="18"/>
      <c r="C9" s="39"/>
      <c r="D9" s="371" t="s">
        <v>25</v>
      </c>
      <c r="E9" s="371" t="s">
        <v>149</v>
      </c>
      <c r="F9" s="410" t="s">
        <v>25</v>
      </c>
      <c r="G9" s="411"/>
      <c r="H9" s="174" t="s">
        <v>149</v>
      </c>
      <c r="I9" s="412" t="s">
        <v>25</v>
      </c>
      <c r="J9" s="412"/>
      <c r="K9" s="174" t="s">
        <v>149</v>
      </c>
      <c r="L9" s="174" t="s">
        <v>143</v>
      </c>
      <c r="M9" s="349"/>
      <c r="N9" s="349"/>
      <c r="O9" s="349"/>
      <c r="P9" s="349"/>
      <c r="Q9" s="350"/>
      <c r="R9" s="349"/>
      <c r="S9" s="306"/>
      <c r="T9" s="306"/>
      <c r="U9" s="306"/>
      <c r="V9" s="306"/>
    </row>
    <row r="10" spans="1:256" ht="12" customHeight="1">
      <c r="C10" s="71"/>
      <c r="D10" s="372" t="s">
        <v>26</v>
      </c>
      <c r="E10" s="372" t="s">
        <v>0</v>
      </c>
      <c r="F10" s="413" t="s">
        <v>1</v>
      </c>
      <c r="G10" s="413"/>
      <c r="H10" s="372" t="s">
        <v>2</v>
      </c>
      <c r="I10" s="413" t="s">
        <v>12</v>
      </c>
      <c r="J10" s="413"/>
      <c r="K10" s="372" t="s">
        <v>13</v>
      </c>
      <c r="L10" s="372" t="s">
        <v>31</v>
      </c>
      <c r="M10" s="349"/>
      <c r="N10" s="349"/>
      <c r="O10" s="349"/>
      <c r="P10" s="349"/>
      <c r="Q10" s="350"/>
      <c r="R10" s="349"/>
      <c r="S10" s="308"/>
      <c r="T10" s="308"/>
      <c r="U10" s="308"/>
      <c r="V10" s="308"/>
    </row>
    <row r="11" spans="1:256" s="155" customFormat="1" hidden="1">
      <c r="A11" s="18"/>
      <c r="B11" s="18"/>
      <c r="C11" s="39"/>
      <c r="D11" s="197">
        <v>0</v>
      </c>
      <c r="E11" s="198"/>
      <c r="F11" s="193" t="s">
        <v>145</v>
      </c>
      <c r="G11" s="193"/>
      <c r="H11" s="199"/>
      <c r="I11" s="195" t="s">
        <v>145</v>
      </c>
      <c r="J11" s="193"/>
      <c r="K11" s="199"/>
      <c r="L11" s="200"/>
      <c r="M11" s="351" t="s">
        <v>251</v>
      </c>
      <c r="N11" s="349"/>
      <c r="O11" s="349"/>
      <c r="P11" s="349" t="s">
        <v>252</v>
      </c>
      <c r="Q11" s="350" t="s">
        <v>253</v>
      </c>
      <c r="R11" s="349" t="s">
        <v>254</v>
      </c>
      <c r="S11" s="306"/>
      <c r="T11" s="306"/>
      <c r="U11" s="306"/>
      <c r="V11" s="306"/>
    </row>
    <row r="12" spans="1:256" s="66" customFormat="1" ht="15.75" hidden="1" customHeight="1">
      <c r="A12" s="36"/>
      <c r="B12" s="179" t="s">
        <v>150</v>
      </c>
      <c r="C12" s="424"/>
      <c r="D12" s="419">
        <v>1</v>
      </c>
      <c r="E12" s="426" t="s">
        <v>1196</v>
      </c>
      <c r="F12" s="380" t="s">
        <v>145</v>
      </c>
      <c r="G12" s="374">
        <v>0</v>
      </c>
      <c r="H12" s="314"/>
      <c r="I12" s="175" t="s">
        <v>145</v>
      </c>
      <c r="J12" s="315" t="s">
        <v>256</v>
      </c>
      <c r="K12" s="201"/>
      <c r="L12" s="222"/>
      <c r="M12" s="304">
        <f>mergeValue(H12)</f>
        <v>0</v>
      </c>
      <c r="N12" s="295"/>
      <c r="O12" s="295"/>
      <c r="P12" s="304" t="str">
        <f t="array" ref="P12">IF(ISERROR(MATCH(MID(Q12,1,250),MID(note_ter,1,250),0)),"n","y")</f>
        <v>n</v>
      </c>
      <c r="Q12" s="295" t="s">
        <v>1196</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150</v>
      </c>
      <c r="C13" s="424"/>
      <c r="D13" s="419"/>
      <c r="E13" s="427"/>
      <c r="F13" s="429" t="s">
        <v>145</v>
      </c>
      <c r="G13" s="419">
        <v>1</v>
      </c>
      <c r="H13" s="421" t="s">
        <v>1140</v>
      </c>
      <c r="I13" s="175" t="s">
        <v>145</v>
      </c>
      <c r="J13" s="315" t="s">
        <v>256</v>
      </c>
      <c r="K13" s="201"/>
      <c r="L13" s="222"/>
      <c r="M13" s="304" t="str">
        <f>mergeValue(H13)</f>
        <v>Урицкий муниципальный район</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150</v>
      </c>
      <c r="C14" s="424"/>
      <c r="D14" s="419"/>
      <c r="E14" s="427"/>
      <c r="F14" s="430"/>
      <c r="G14" s="419"/>
      <c r="H14" s="422"/>
      <c r="I14" s="382" t="s">
        <v>145</v>
      </c>
      <c r="J14" s="374">
        <v>1</v>
      </c>
      <c r="K14" s="378" t="s">
        <v>1153</v>
      </c>
      <c r="L14" s="180" t="s">
        <v>1154</v>
      </c>
      <c r="M14" s="304" t="str">
        <f>mergeValue(H14)</f>
        <v>Урицкий муниципальный район</v>
      </c>
      <c r="N14" s="295"/>
      <c r="O14" s="295"/>
      <c r="P14" s="295"/>
      <c r="Q14" s="295"/>
      <c r="R14" s="304" t="str">
        <f>K14&amp;" ("&amp;L14&amp;")"</f>
        <v>Нарышкино городское поселение (54655151)</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24"/>
      <c r="D15" s="419"/>
      <c r="E15" s="427"/>
      <c r="F15" s="431"/>
      <c r="G15" s="419"/>
      <c r="H15" s="423"/>
      <c r="I15" s="185" t="s">
        <v>145</v>
      </c>
      <c r="J15" s="185"/>
      <c r="K15" s="201" t="s">
        <v>145</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25"/>
      <c r="D16" s="419"/>
      <c r="E16" s="428"/>
      <c r="F16" s="175" t="s">
        <v>145</v>
      </c>
      <c r="G16" s="185" t="s">
        <v>145</v>
      </c>
      <c r="H16" s="201" t="s">
        <v>145</v>
      </c>
      <c r="I16" s="185" t="s">
        <v>145</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167</v>
      </c>
      <c r="C17" s="39"/>
      <c r="D17" s="175"/>
      <c r="E17" s="181" t="s">
        <v>145</v>
      </c>
      <c r="F17" s="177" t="s">
        <v>145</v>
      </c>
      <c r="G17" s="177"/>
      <c r="H17" s="177"/>
      <c r="I17" s="177" t="s">
        <v>145</v>
      </c>
      <c r="J17" s="177"/>
      <c r="K17" s="177"/>
      <c r="L17" s="178"/>
      <c r="M17" s="351"/>
      <c r="N17" s="349"/>
      <c r="O17" s="349"/>
      <c r="P17" s="349"/>
      <c r="Q17" s="350" t="s">
        <v>255</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password="FA9C"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scale="71"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sheetPr codeName="List07"/>
  <dimension ref="A1:AL27"/>
  <sheetViews>
    <sheetView showGridLines="0" topLeftCell="C3" zoomScaleNormal="100" workbookViewId="0">
      <selection activeCell="F22" sqref="F22:F24"/>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5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51"/>
      <c r="F4" s="451"/>
      <c r="G4" s="451"/>
      <c r="H4" s="451"/>
      <c r="I4" s="452"/>
      <c r="J4" s="208"/>
      <c r="K4" s="208"/>
      <c r="L4" s="208"/>
      <c r="M4" s="208"/>
    </row>
    <row r="5" spans="1:38" s="211" customFormat="1" ht="15.75">
      <c r="A5" s="209"/>
      <c r="B5" s="209"/>
      <c r="C5" s="209"/>
      <c r="D5" s="453" t="str">
        <f>IF(org=0,"Не определено",org)</f>
        <v>ООО "Жилводсервис" Урицкого района</v>
      </c>
      <c r="E5" s="454"/>
      <c r="F5" s="454"/>
      <c r="G5" s="454"/>
      <c r="H5" s="454"/>
      <c r="I5" s="455"/>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57"/>
      <c r="B6" s="457"/>
      <c r="C6" s="457"/>
      <c r="D6" s="457"/>
      <c r="E6" s="457"/>
      <c r="F6" s="457"/>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57"/>
      <c r="B7" s="457"/>
      <c r="C7" s="457"/>
      <c r="D7" s="457"/>
      <c r="E7" s="457"/>
      <c r="F7" s="457"/>
    </row>
    <row r="8" spans="1:38" ht="0.2" customHeight="1">
      <c r="B8" s="439"/>
      <c r="C8" s="439"/>
      <c r="D8" s="439"/>
      <c r="E8" s="456"/>
      <c r="F8" s="456"/>
    </row>
    <row r="9" spans="1:38" ht="0.2" customHeight="1">
      <c r="B9" s="439"/>
      <c r="C9" s="439"/>
      <c r="D9" s="439"/>
      <c r="E9" s="456"/>
      <c r="F9" s="456"/>
    </row>
    <row r="10" spans="1:38" ht="0.2" customHeight="1">
      <c r="B10" s="439"/>
      <c r="C10" s="439"/>
      <c r="D10" s="439"/>
      <c r="E10" s="456"/>
      <c r="F10" s="456"/>
    </row>
    <row r="11" spans="1:38" ht="6" hidden="1" customHeight="1">
      <c r="B11" s="439"/>
      <c r="C11" s="439"/>
      <c r="D11" s="439"/>
      <c r="E11" s="456"/>
      <c r="F11" s="456"/>
    </row>
    <row r="12" spans="1:38" ht="20.25" hidden="1" customHeight="1">
      <c r="A12" s="163"/>
      <c r="B12" s="439"/>
      <c r="C12" s="439"/>
      <c r="D12" s="439"/>
      <c r="E12" s="373"/>
      <c r="F12" s="163"/>
      <c r="G12" s="373"/>
      <c r="H12" s="373"/>
      <c r="I12" s="163"/>
      <c r="J12" s="163"/>
      <c r="K12" s="373"/>
    </row>
    <row r="13" spans="1:38" ht="20.25" hidden="1" customHeight="1">
      <c r="B13" s="439"/>
      <c r="C13" s="439"/>
      <c r="D13" s="439"/>
      <c r="E13" s="373"/>
      <c r="F13" s="376"/>
      <c r="G13" s="163"/>
      <c r="H13" s="163"/>
      <c r="I13" s="163"/>
      <c r="J13" s="163"/>
      <c r="K13" s="373"/>
    </row>
    <row r="14" spans="1:38" ht="6" hidden="1" customHeight="1">
      <c r="B14" s="458"/>
      <c r="C14" s="458"/>
      <c r="D14" s="458"/>
      <c r="E14" s="164"/>
      <c r="F14" s="163"/>
      <c r="G14" s="163"/>
      <c r="H14" s="163"/>
      <c r="I14" s="163"/>
      <c r="J14" s="163"/>
      <c r="K14" s="373"/>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48"/>
      <c r="B18" s="163"/>
      <c r="C18" s="163"/>
      <c r="D18" s="449" t="s">
        <v>116</v>
      </c>
      <c r="E18" s="449"/>
      <c r="F18" s="434" t="s">
        <v>203</v>
      </c>
      <c r="G18" s="434"/>
      <c r="H18" s="434"/>
      <c r="I18" s="434"/>
      <c r="J18" s="434" t="s">
        <v>343</v>
      </c>
      <c r="K18" s="434"/>
      <c r="L18" s="434"/>
      <c r="M18" s="434"/>
    </row>
    <row r="19" spans="1:38" ht="23.25" customHeight="1">
      <c r="A19" s="448"/>
      <c r="B19" s="165"/>
      <c r="C19" s="166"/>
      <c r="D19" s="375" t="s">
        <v>25</v>
      </c>
      <c r="E19" s="375" t="s">
        <v>149</v>
      </c>
      <c r="F19" s="375" t="s">
        <v>144</v>
      </c>
      <c r="G19" s="437" t="s">
        <v>25</v>
      </c>
      <c r="H19" s="438"/>
      <c r="I19" s="375" t="s">
        <v>149</v>
      </c>
      <c r="J19" s="375" t="s">
        <v>144</v>
      </c>
      <c r="K19" s="437" t="s">
        <v>25</v>
      </c>
      <c r="L19" s="438"/>
      <c r="M19" s="375" t="s">
        <v>149</v>
      </c>
    </row>
    <row r="20" spans="1:38" s="168" customFormat="1" ht="14.25" customHeight="1">
      <c r="A20" s="74"/>
      <c r="B20" s="74"/>
      <c r="C20" s="74"/>
      <c r="D20" s="183" t="s">
        <v>26</v>
      </c>
      <c r="E20" s="183" t="s">
        <v>0</v>
      </c>
      <c r="F20" s="183" t="s">
        <v>1</v>
      </c>
      <c r="G20" s="435" t="s">
        <v>2</v>
      </c>
      <c r="H20" s="436"/>
      <c r="I20" s="183" t="s">
        <v>12</v>
      </c>
      <c r="J20" s="183" t="s">
        <v>13</v>
      </c>
      <c r="K20" s="435" t="s">
        <v>31</v>
      </c>
      <c r="L20" s="436"/>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43" t="s">
        <v>26</v>
      </c>
      <c r="E22" s="440" t="s">
        <v>355</v>
      </c>
      <c r="F22" s="432" t="s">
        <v>19</v>
      </c>
      <c r="G22" s="444"/>
      <c r="H22" s="419">
        <v>1</v>
      </c>
      <c r="I22" s="446"/>
      <c r="J22" s="432" t="s">
        <v>19</v>
      </c>
      <c r="K22" s="189" t="s">
        <v>145</v>
      </c>
      <c r="L22" s="377" t="s">
        <v>26</v>
      </c>
      <c r="M22" s="205" t="s">
        <v>145</v>
      </c>
      <c r="X22" s="208">
        <v>4189671</v>
      </c>
      <c r="Y22" s="208" t="s">
        <v>146</v>
      </c>
      <c r="Z22" s="208">
        <v>1705000</v>
      </c>
    </row>
    <row r="23" spans="1:38" ht="15" hidden="1" customHeight="1">
      <c r="A23" s="56"/>
      <c r="B23" s="56"/>
      <c r="C23" s="71"/>
      <c r="D23" s="443"/>
      <c r="E23" s="441"/>
      <c r="F23" s="433"/>
      <c r="G23" s="445"/>
      <c r="H23" s="419"/>
      <c r="I23" s="447"/>
      <c r="J23" s="433"/>
      <c r="K23" s="175" t="s">
        <v>145</v>
      </c>
      <c r="L23" s="185"/>
      <c r="M23" s="204" t="s">
        <v>145</v>
      </c>
    </row>
    <row r="24" spans="1:38" ht="15" hidden="1" customHeight="1">
      <c r="A24" s="56"/>
      <c r="B24" s="56"/>
      <c r="C24" s="71"/>
      <c r="D24" s="443"/>
      <c r="E24" s="442"/>
      <c r="F24" s="433"/>
      <c r="G24" s="175"/>
      <c r="H24" s="185"/>
      <c r="I24" s="181" t="s">
        <v>145</v>
      </c>
      <c r="J24" s="185"/>
      <c r="K24" s="185" t="s">
        <v>145</v>
      </c>
      <c r="L24" s="185"/>
      <c r="M24" s="186"/>
    </row>
    <row r="25" spans="1:38" ht="15" hidden="1" customHeight="1">
      <c r="A25" s="216"/>
      <c r="B25" s="187"/>
      <c r="C25" s="418"/>
      <c r="D25" s="175"/>
      <c r="E25" s="176" t="s">
        <v>145</v>
      </c>
      <c r="F25" s="185"/>
      <c r="G25" s="185"/>
      <c r="H25" s="185"/>
      <c r="I25" s="185"/>
      <c r="J25" s="185"/>
      <c r="K25" s="185" t="s">
        <v>145</v>
      </c>
      <c r="L25" s="185"/>
      <c r="M25" s="186"/>
    </row>
    <row r="26" spans="1:38" ht="15" customHeight="1">
      <c r="C26" s="418"/>
      <c r="D26" s="220"/>
      <c r="E26" s="220"/>
      <c r="F26" s="220"/>
      <c r="G26" s="220"/>
      <c r="H26" s="220"/>
      <c r="I26" s="220"/>
      <c r="J26" s="220"/>
      <c r="K26" s="220" t="s">
        <v>145</v>
      </c>
      <c r="L26" s="220"/>
      <c r="M26" s="220"/>
    </row>
    <row r="27" spans="1:38" ht="37.5" customHeight="1"/>
  </sheetData>
  <sheetProtection password="FA9C" sheet="1" objects="1" scenarios="1" formatColumns="0" formatRows="0"/>
  <dataConsolidate/>
  <mergeCells count="30">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C25:C26"/>
    <mergeCell ref="B12:D12"/>
    <mergeCell ref="B13:D13"/>
    <mergeCell ref="E22:E24"/>
    <mergeCell ref="F22:F24"/>
    <mergeCell ref="D22:D24"/>
    <mergeCell ref="F18:I18"/>
    <mergeCell ref="G22:G23"/>
    <mergeCell ref="H22:H23"/>
    <mergeCell ref="I22:I23"/>
    <mergeCell ref="J22:J23"/>
    <mergeCell ref="J18:M18"/>
    <mergeCell ref="G20:H20"/>
    <mergeCell ref="K20:L20"/>
    <mergeCell ref="K19:L19"/>
    <mergeCell ref="G19:H19"/>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60" t="s">
        <v>267</v>
      </c>
      <c r="E5" s="460"/>
      <c r="F5" s="460"/>
      <c r="G5" s="460"/>
      <c r="H5" s="228"/>
    </row>
    <row r="6" spans="3:21" ht="15" customHeight="1">
      <c r="C6" s="71"/>
      <c r="D6" s="461" t="str">
        <f>IF(org=0,"Не определено",org)</f>
        <v>ООО "Жилводсервис" Урицкого района</v>
      </c>
      <c r="E6" s="461"/>
      <c r="F6" s="461"/>
      <c r="G6" s="461"/>
      <c r="H6" s="228"/>
    </row>
    <row r="7" spans="3:21" s="370" customFormat="1">
      <c r="D7" s="353"/>
      <c r="E7" s="312"/>
      <c r="F7" s="312"/>
      <c r="G7" s="312"/>
      <c r="U7" s="245"/>
    </row>
    <row r="8" spans="3:21" s="56" customFormat="1">
      <c r="C8" s="119">
        <v>22</v>
      </c>
      <c r="D8" s="462" t="s">
        <v>247</v>
      </c>
      <c r="E8" s="463"/>
      <c r="F8" s="463"/>
      <c r="G8" s="464"/>
      <c r="U8" s="250"/>
    </row>
    <row r="9" spans="3:21" ht="11.25" customHeight="1">
      <c r="D9" s="465" t="s">
        <v>236</v>
      </c>
      <c r="E9" s="465"/>
      <c r="F9" s="465"/>
      <c r="G9" s="466" t="s">
        <v>237</v>
      </c>
    </row>
    <row r="10" spans="3:21" ht="11.25" customHeight="1">
      <c r="D10" s="379" t="s">
        <v>25</v>
      </c>
      <c r="E10" s="330" t="s">
        <v>261</v>
      </c>
      <c r="F10" s="331" t="s">
        <v>226</v>
      </c>
      <c r="G10" s="467"/>
    </row>
    <row r="11" spans="3:21" ht="12" customHeight="1">
      <c r="D11" s="348" t="s">
        <v>26</v>
      </c>
      <c r="E11" s="332">
        <v>2</v>
      </c>
      <c r="F11" s="333">
        <v>3</v>
      </c>
      <c r="G11" s="334">
        <v>4</v>
      </c>
    </row>
    <row r="12" spans="3:21">
      <c r="D12" s="326">
        <v>1</v>
      </c>
      <c r="E12" s="336" t="s">
        <v>268</v>
      </c>
      <c r="F12" s="363" t="str">
        <f>IF(form_up_date="","",form_up_date)</f>
        <v>10.04.2020</v>
      </c>
      <c r="G12" s="365" t="s">
        <v>269</v>
      </c>
    </row>
    <row r="13" spans="3:21" ht="45">
      <c r="D13" s="326" t="s">
        <v>280</v>
      </c>
      <c r="E13" s="336" t="s">
        <v>270</v>
      </c>
      <c r="F13" s="363" t="s">
        <v>1198</v>
      </c>
      <c r="G13" s="337" t="s">
        <v>342</v>
      </c>
    </row>
    <row r="14" spans="3:21" ht="22.5">
      <c r="D14" s="326" t="s">
        <v>281</v>
      </c>
      <c r="E14" s="336" t="s">
        <v>271</v>
      </c>
      <c r="F14" s="363" t="s">
        <v>355</v>
      </c>
      <c r="G14" s="365" t="s">
        <v>272</v>
      </c>
    </row>
    <row r="15" spans="3:21" ht="22.5">
      <c r="D15" s="326" t="s">
        <v>282</v>
      </c>
      <c r="E15" s="336" t="s">
        <v>273</v>
      </c>
      <c r="F15" s="364" t="s">
        <v>274</v>
      </c>
      <c r="G15" s="337"/>
    </row>
    <row r="16" spans="3:21">
      <c r="D16" s="335" t="str">
        <f>D15&amp;".1"</f>
        <v>4.1.1</v>
      </c>
      <c r="E16" s="338" t="s">
        <v>3</v>
      </c>
      <c r="F16" s="363" t="str">
        <f>IF(region_name="","",region_name)</f>
        <v>Орловская область</v>
      </c>
      <c r="G16" s="365" t="s">
        <v>275</v>
      </c>
    </row>
    <row r="17" spans="4:7" ht="22.5">
      <c r="D17" s="326" t="s">
        <v>283</v>
      </c>
      <c r="E17" s="339" t="s">
        <v>276</v>
      </c>
      <c r="F17" s="363" t="s">
        <v>1140</v>
      </c>
      <c r="G17" s="367" t="s">
        <v>277</v>
      </c>
    </row>
    <row r="18" spans="4:7" ht="56.25">
      <c r="D18" s="326" t="s">
        <v>284</v>
      </c>
      <c r="E18" s="340" t="s">
        <v>278</v>
      </c>
      <c r="F18" s="363" t="s">
        <v>1199</v>
      </c>
      <c r="G18" s="347" t="s">
        <v>341</v>
      </c>
    </row>
    <row r="19" spans="4:7">
      <c r="D19" s="341"/>
      <c r="E19" s="342"/>
      <c r="F19" s="343"/>
      <c r="G19" s="344"/>
    </row>
    <row r="20" spans="4:7">
      <c r="D20" s="345"/>
      <c r="E20" s="459" t="s">
        <v>279</v>
      </c>
      <c r="F20" s="459"/>
      <c r="G20" s="346"/>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sheetPr codeName="List01">
    <pageSetUpPr fitToPage="1"/>
  </sheetPr>
  <dimension ref="A1:R29"/>
  <sheetViews>
    <sheetView showGridLines="0" topLeftCell="C11" zoomScaleNormal="100" workbookViewId="0">
      <selection activeCell="G17" sqref="G17"/>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6"/>
      <c r="E2" s="361"/>
      <c r="F2" s="328" t="s">
        <v>74</v>
      </c>
      <c r="G2" s="327"/>
      <c r="H2" s="319" t="s">
        <v>266</v>
      </c>
    </row>
    <row r="3" spans="1:18" s="179" customFormat="1" ht="15" hidden="1" customHeight="1">
      <c r="C3" s="226"/>
      <c r="R3" s="239"/>
    </row>
    <row r="4" spans="1:18" ht="11.25" customHeight="1">
      <c r="C4" s="71"/>
      <c r="D4" s="72"/>
      <c r="E4" s="72"/>
      <c r="F4" s="72"/>
      <c r="G4" s="72"/>
    </row>
    <row r="5" spans="1:18" ht="36.75" customHeight="1">
      <c r="C5" s="71"/>
      <c r="D5" s="46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60"/>
      <c r="F5" s="460"/>
      <c r="G5" s="460"/>
      <c r="H5" s="228"/>
    </row>
    <row r="6" spans="1:18" ht="15" customHeight="1">
      <c r="C6" s="71"/>
      <c r="D6" s="461" t="str">
        <f>IF(org=0,"Не определено",org)</f>
        <v>ООО "Жилводсервис" Урицкого района</v>
      </c>
      <c r="E6" s="461"/>
      <c r="F6" s="461"/>
      <c r="G6" s="461"/>
      <c r="H6" s="228"/>
    </row>
    <row r="7" spans="1:18" ht="11.25" customHeight="1">
      <c r="C7" s="71"/>
      <c r="D7" s="72"/>
      <c r="E7" s="72"/>
      <c r="F7" s="72"/>
      <c r="G7" s="228">
        <v>22</v>
      </c>
    </row>
    <row r="8" spans="1:18" ht="101.25">
      <c r="C8" s="71"/>
      <c r="D8" s="419" t="s">
        <v>25</v>
      </c>
      <c r="E8" s="469" t="s">
        <v>261</v>
      </c>
      <c r="F8" s="469" t="s">
        <v>160</v>
      </c>
      <c r="G8" s="321" t="s">
        <v>1197</v>
      </c>
      <c r="H8" s="468" t="s">
        <v>237</v>
      </c>
    </row>
    <row r="9" spans="1:18" ht="21" customHeight="1">
      <c r="C9" s="71"/>
      <c r="D9" s="419"/>
      <c r="E9" s="469"/>
      <c r="F9" s="469"/>
      <c r="G9" s="322" t="s">
        <v>226</v>
      </c>
      <c r="H9" s="465"/>
    </row>
    <row r="10" spans="1:18" ht="11.25" hidden="1" customHeight="1">
      <c r="C10" s="71"/>
      <c r="D10" s="74" t="s">
        <v>26</v>
      </c>
      <c r="E10" s="74" t="s">
        <v>0</v>
      </c>
      <c r="F10" s="74" t="s">
        <v>1</v>
      </c>
      <c r="G10" s="227" t="str">
        <f>G1&amp;".1"</f>
        <v>4.1</v>
      </c>
      <c r="H10" s="319"/>
    </row>
    <row r="11" spans="1:18" ht="22.5">
      <c r="A11" s="18"/>
      <c r="C11" s="39"/>
      <c r="D11" s="173">
        <v>1</v>
      </c>
      <c r="E11" s="224" t="s">
        <v>161</v>
      </c>
      <c r="F11" s="173" t="s">
        <v>258</v>
      </c>
      <c r="G11" s="323">
        <v>1</v>
      </c>
      <c r="H11" s="319" t="s">
        <v>262</v>
      </c>
    </row>
    <row r="12" spans="1:18" ht="22.5">
      <c r="A12" s="18"/>
      <c r="C12" s="39"/>
      <c r="D12" s="173">
        <v>2</v>
      </c>
      <c r="E12" s="225" t="s">
        <v>162</v>
      </c>
      <c r="F12" s="258" t="s">
        <v>258</v>
      </c>
      <c r="G12" s="323">
        <v>1</v>
      </c>
      <c r="H12" s="319" t="s">
        <v>263</v>
      </c>
    </row>
    <row r="13" spans="1:18" ht="22.5">
      <c r="A13" s="18"/>
      <c r="C13" s="39"/>
      <c r="D13" s="173">
        <v>3</v>
      </c>
      <c r="E13" s="225" t="s">
        <v>172</v>
      </c>
      <c r="F13" s="258" t="s">
        <v>258</v>
      </c>
      <c r="G13" s="323">
        <v>0</v>
      </c>
      <c r="H13" s="319" t="s">
        <v>264</v>
      </c>
    </row>
    <row r="14" spans="1:18" ht="45">
      <c r="A14" s="18"/>
      <c r="C14" s="39"/>
      <c r="D14" s="258">
        <v>4</v>
      </c>
      <c r="E14" s="260" t="s">
        <v>257</v>
      </c>
      <c r="F14" s="258" t="s">
        <v>274</v>
      </c>
      <c r="G14" s="357" t="s">
        <v>256</v>
      </c>
      <c r="H14" s="319" t="s">
        <v>265</v>
      </c>
    </row>
    <row r="15" spans="1:18" ht="90">
      <c r="A15" s="18"/>
      <c r="C15" s="39"/>
      <c r="D15" s="258">
        <v>5</v>
      </c>
      <c r="E15" s="260" t="s">
        <v>259</v>
      </c>
      <c r="F15" s="258" t="s">
        <v>74</v>
      </c>
      <c r="G15" s="324">
        <f>SUM(G16:G29)</f>
        <v>0.67000000000000015</v>
      </c>
      <c r="H15" s="319" t="s">
        <v>349</v>
      </c>
    </row>
    <row r="16" spans="1:18" ht="15" hidden="1" customHeight="1">
      <c r="D16" s="72" t="s">
        <v>260</v>
      </c>
      <c r="E16" s="223"/>
      <c r="F16" s="72"/>
      <c r="G16" s="72"/>
    </row>
    <row r="17" spans="1:18" ht="67.5">
      <c r="C17" s="154"/>
      <c r="D17" s="326" t="s">
        <v>292</v>
      </c>
      <c r="E17" s="360" t="s">
        <v>1200</v>
      </c>
      <c r="F17" s="358" t="s">
        <v>74</v>
      </c>
      <c r="G17" s="327">
        <v>0.39</v>
      </c>
      <c r="H17" s="319" t="s">
        <v>266</v>
      </c>
    </row>
    <row r="18" spans="1:18" ht="67.5">
      <c r="C18" s="154" t="s">
        <v>1195</v>
      </c>
      <c r="D18" s="326" t="s">
        <v>1201</v>
      </c>
      <c r="E18" s="360" t="s">
        <v>1202</v>
      </c>
      <c r="F18" s="374" t="s">
        <v>74</v>
      </c>
      <c r="G18" s="327">
        <v>0.14000000000000001</v>
      </c>
      <c r="H18" s="319" t="s">
        <v>266</v>
      </c>
    </row>
    <row r="19" spans="1:18" ht="67.5">
      <c r="C19" s="154" t="s">
        <v>1195</v>
      </c>
      <c r="D19" s="326" t="s">
        <v>1203</v>
      </c>
      <c r="E19" s="360" t="s">
        <v>1211</v>
      </c>
      <c r="F19" s="374" t="s">
        <v>74</v>
      </c>
      <c r="G19" s="327">
        <v>0.02</v>
      </c>
      <c r="H19" s="319" t="s">
        <v>266</v>
      </c>
    </row>
    <row r="20" spans="1:18" ht="67.5">
      <c r="C20" s="154" t="s">
        <v>1195</v>
      </c>
      <c r="D20" s="326" t="s">
        <v>1205</v>
      </c>
      <c r="E20" s="360" t="s">
        <v>1204</v>
      </c>
      <c r="F20" s="374" t="s">
        <v>74</v>
      </c>
      <c r="G20" s="327"/>
      <c r="H20" s="319" t="s">
        <v>266</v>
      </c>
    </row>
    <row r="21" spans="1:18" ht="67.5">
      <c r="C21" s="154" t="s">
        <v>1195</v>
      </c>
      <c r="D21" s="326" t="s">
        <v>1206</v>
      </c>
      <c r="E21" s="360" t="s">
        <v>1212</v>
      </c>
      <c r="F21" s="374" t="s">
        <v>74</v>
      </c>
      <c r="G21" s="327">
        <v>0.05</v>
      </c>
      <c r="H21" s="319" t="s">
        <v>266</v>
      </c>
    </row>
    <row r="22" spans="1:18" ht="67.5">
      <c r="C22" s="154" t="s">
        <v>1195</v>
      </c>
      <c r="D22" s="326" t="s">
        <v>1207</v>
      </c>
      <c r="E22" s="360" t="s">
        <v>1213</v>
      </c>
      <c r="F22" s="374" t="s">
        <v>74</v>
      </c>
      <c r="G22" s="327">
        <v>0</v>
      </c>
      <c r="H22" s="319" t="s">
        <v>266</v>
      </c>
    </row>
    <row r="23" spans="1:18" ht="67.5">
      <c r="C23" s="154" t="s">
        <v>1195</v>
      </c>
      <c r="D23" s="326" t="s">
        <v>1208</v>
      </c>
      <c r="E23" s="360" t="s">
        <v>1214</v>
      </c>
      <c r="F23" s="374" t="s">
        <v>74</v>
      </c>
      <c r="G23" s="327">
        <v>0.01</v>
      </c>
      <c r="H23" s="319" t="s">
        <v>266</v>
      </c>
    </row>
    <row r="24" spans="1:18" ht="67.5">
      <c r="C24" s="154" t="s">
        <v>1195</v>
      </c>
      <c r="D24" s="326" t="s">
        <v>1209</v>
      </c>
      <c r="E24" s="360" t="s">
        <v>1215</v>
      </c>
      <c r="F24" s="374" t="s">
        <v>74</v>
      </c>
      <c r="G24" s="327">
        <v>0.01</v>
      </c>
      <c r="H24" s="319" t="s">
        <v>266</v>
      </c>
    </row>
    <row r="25" spans="1:18" ht="67.5">
      <c r="C25" s="154" t="s">
        <v>1195</v>
      </c>
      <c r="D25" s="326" t="s">
        <v>1210</v>
      </c>
      <c r="E25" s="360" t="s">
        <v>1216</v>
      </c>
      <c r="F25" s="374" t="s">
        <v>74</v>
      </c>
      <c r="G25" s="327">
        <v>0</v>
      </c>
      <c r="H25" s="319" t="s">
        <v>266</v>
      </c>
    </row>
    <row r="26" spans="1:18" ht="67.5">
      <c r="C26" s="154" t="s">
        <v>1195</v>
      </c>
      <c r="D26" s="326" t="s">
        <v>1217</v>
      </c>
      <c r="E26" s="360" t="s">
        <v>1218</v>
      </c>
      <c r="F26" s="374" t="s">
        <v>74</v>
      </c>
      <c r="G26" s="327">
        <v>0.04</v>
      </c>
      <c r="H26" s="319" t="s">
        <v>266</v>
      </c>
    </row>
    <row r="27" spans="1:18" ht="67.5">
      <c r="C27" s="154" t="s">
        <v>1195</v>
      </c>
      <c r="D27" s="326" t="s">
        <v>1219</v>
      </c>
      <c r="E27" s="360" t="s">
        <v>1220</v>
      </c>
      <c r="F27" s="374" t="s">
        <v>74</v>
      </c>
      <c r="G27" s="327">
        <v>0</v>
      </c>
      <c r="H27" s="319" t="s">
        <v>266</v>
      </c>
    </row>
    <row r="28" spans="1:18" ht="67.5">
      <c r="C28" s="154" t="s">
        <v>1195</v>
      </c>
      <c r="D28" s="326" t="s">
        <v>1221</v>
      </c>
      <c r="E28" s="360" t="s">
        <v>1222</v>
      </c>
      <c r="F28" s="374" t="s">
        <v>74</v>
      </c>
      <c r="G28" s="327">
        <v>0.01</v>
      </c>
      <c r="H28" s="319" t="s">
        <v>266</v>
      </c>
    </row>
    <row r="29" spans="1:18" ht="11.25">
      <c r="A29" s="18"/>
      <c r="C29" s="18"/>
      <c r="D29" s="277"/>
      <c r="E29" s="181" t="s">
        <v>208</v>
      </c>
      <c r="F29" s="320"/>
      <c r="G29" s="320"/>
      <c r="H29" s="325"/>
      <c r="R29" s="18"/>
    </row>
  </sheetData>
  <sheetProtection password="FA9C"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E2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G28">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70" t="s">
        <v>163</v>
      </c>
      <c r="E7" s="470"/>
      <c r="U7" s="247"/>
    </row>
    <row r="8" spans="3:21" s="78" customFormat="1" ht="15" customHeight="1">
      <c r="C8" s="79"/>
      <c r="D8" s="471" t="str">
        <f>IF(org=0,"Не определено",org)</f>
        <v>ООО "Жилводсервис" Урицкого района</v>
      </c>
      <c r="E8" s="471"/>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173</v>
      </c>
      <c r="U14" s="247"/>
    </row>
    <row r="15" spans="3:21" s="78" customFormat="1" ht="11.25" customHeight="1">
      <c r="C15" s="77"/>
      <c r="U15" s="247"/>
    </row>
    <row r="16" spans="3:21" s="78" customFormat="1">
      <c r="C16" s="77"/>
      <c r="D16" s="151"/>
      <c r="E16" s="83"/>
      <c r="F16" s="83"/>
      <c r="G16" s="84"/>
      <c r="H16" s="84"/>
      <c r="I16" s="84"/>
      <c r="U16" s="247"/>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zoomScaleNormal="100"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5" t="s">
        <v>235</v>
      </c>
      <c r="E5" s="475"/>
      <c r="F5" s="475"/>
      <c r="G5" s="475"/>
      <c r="H5" s="475"/>
      <c r="I5" s="475"/>
      <c r="J5" s="475"/>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6" t="s">
        <v>236</v>
      </c>
      <c r="E8" s="476"/>
      <c r="F8" s="476"/>
      <c r="G8" s="476"/>
      <c r="H8" s="476"/>
      <c r="I8" s="476"/>
      <c r="J8" s="476"/>
      <c r="K8" s="476" t="s">
        <v>237</v>
      </c>
    </row>
    <row r="9" spans="1:14" s="288" customFormat="1">
      <c r="A9" s="284"/>
      <c r="B9" s="285"/>
      <c r="C9" s="286"/>
      <c r="D9" s="476" t="s">
        <v>25</v>
      </c>
      <c r="E9" s="476" t="s">
        <v>238</v>
      </c>
      <c r="F9" s="476"/>
      <c r="G9" s="476" t="s">
        <v>239</v>
      </c>
      <c r="H9" s="476"/>
      <c r="I9" s="476"/>
      <c r="J9" s="476"/>
      <c r="K9" s="476"/>
    </row>
    <row r="10" spans="1:14" s="288" customFormat="1" ht="22.5">
      <c r="A10" s="284"/>
      <c r="B10" s="285"/>
      <c r="C10" s="286"/>
      <c r="D10" s="476"/>
      <c r="E10" s="256" t="s">
        <v>240</v>
      </c>
      <c r="F10" s="256" t="s">
        <v>149</v>
      </c>
      <c r="G10" s="256" t="s">
        <v>149</v>
      </c>
      <c r="H10" s="256" t="s">
        <v>240</v>
      </c>
      <c r="I10" s="256" t="s">
        <v>241</v>
      </c>
      <c r="J10" s="256" t="s">
        <v>242</v>
      </c>
      <c r="K10" s="476"/>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145</v>
      </c>
      <c r="C12" s="269"/>
      <c r="D12" s="270" t="s">
        <v>26</v>
      </c>
      <c r="E12" s="271"/>
      <c r="F12" s="272"/>
      <c r="G12" s="272"/>
      <c r="H12" s="272"/>
      <c r="I12" s="273"/>
      <c r="J12" s="274"/>
      <c r="K12" s="472" t="s">
        <v>243</v>
      </c>
      <c r="M12" s="275" t="str">
        <f>IF(ISERROR(INDEX(kind_of_nameforms,MATCH(E12,kind_of_forms,0),1)),"",INDEX(kind_of_nameforms,MATCH(E12,kind_of_forms,0),1))</f>
        <v/>
      </c>
      <c r="N12" s="276"/>
    </row>
    <row r="13" spans="1:14" ht="15" customHeight="1">
      <c r="A13" s="265"/>
      <c r="B13" s="265"/>
      <c r="C13" s="265"/>
      <c r="D13" s="277"/>
      <c r="E13" s="278" t="s">
        <v>173</v>
      </c>
      <c r="F13" s="279"/>
      <c r="G13" s="279"/>
      <c r="H13" s="279"/>
      <c r="I13" s="279"/>
      <c r="J13" s="280"/>
      <c r="K13" s="473"/>
    </row>
    <row r="14" spans="1:14" ht="3" customHeight="1">
      <c r="A14" s="265"/>
      <c r="B14" s="265"/>
      <c r="C14" s="265"/>
    </row>
    <row r="15" spans="1:14" ht="27.75" customHeight="1">
      <c r="E15" s="474" t="s">
        <v>244</v>
      </c>
      <c r="F15" s="474"/>
      <c r="G15" s="474"/>
      <c r="H15" s="474"/>
      <c r="I15" s="474"/>
      <c r="J15" s="474"/>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77" t="s">
        <v>6</v>
      </c>
      <c r="E7" s="477"/>
      <c r="L7" s="247"/>
    </row>
    <row r="8" spans="3:12" s="78" customFormat="1" ht="15" customHeight="1">
      <c r="C8" s="86"/>
      <c r="D8" s="471" t="str">
        <f>IF(org=0,"Не определено",org)</f>
        <v>ООО "Жилводсервис" Урицкого района</v>
      </c>
      <c r="E8" s="471"/>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8" t="s">
        <v>7</v>
      </c>
      <c r="C2" s="478"/>
      <c r="D2" s="478"/>
      <c r="E2" s="478"/>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AllSheetsInThisWorkbook">
    <tabColor indexed="47"/>
  </sheetPr>
  <dimension ref="A1:B269"/>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82</v>
      </c>
    </row>
    <row r="3" spans="1:2">
      <c r="A3" t="s">
        <v>75</v>
      </c>
      <c r="B3" t="s">
        <v>77</v>
      </c>
    </row>
    <row r="4" spans="1:2">
      <c r="A4" t="s">
        <v>11</v>
      </c>
      <c r="B4" t="s">
        <v>78</v>
      </c>
    </row>
    <row r="5" spans="1:2">
      <c r="A5" t="s">
        <v>154</v>
      </c>
      <c r="B5" t="s">
        <v>139</v>
      </c>
    </row>
    <row r="6" spans="1:2">
      <c r="A6" t="s">
        <v>155</v>
      </c>
      <c r="B6" t="s">
        <v>81</v>
      </c>
    </row>
    <row r="7" spans="1:2">
      <c r="A7" t="s">
        <v>247</v>
      </c>
      <c r="B7" t="s">
        <v>79</v>
      </c>
    </row>
    <row r="8" spans="1:2">
      <c r="A8" t="s">
        <v>126</v>
      </c>
      <c r="B8" t="s">
        <v>80</v>
      </c>
    </row>
    <row r="9" spans="1:2">
      <c r="A9" t="s">
        <v>124</v>
      </c>
      <c r="B9" t="s">
        <v>89</v>
      </c>
    </row>
    <row r="10" spans="1:2">
      <c r="A10" t="s">
        <v>289</v>
      </c>
      <c r="B10" t="s">
        <v>90</v>
      </c>
    </row>
    <row r="11" spans="1:2">
      <c r="A11" t="s">
        <v>6</v>
      </c>
      <c r="B11" t="s">
        <v>91</v>
      </c>
    </row>
    <row r="12" spans="1:2">
      <c r="A12" t="s">
        <v>76</v>
      </c>
      <c r="B12" t="s">
        <v>125</v>
      </c>
    </row>
    <row r="13" spans="1:2">
      <c r="A13"/>
      <c r="B13" t="s">
        <v>290</v>
      </c>
    </row>
    <row r="14" spans="1:2">
      <c r="A14"/>
      <c r="B14" t="s">
        <v>164</v>
      </c>
    </row>
    <row r="15" spans="1:2">
      <c r="A15"/>
      <c r="B15" t="s">
        <v>165</v>
      </c>
    </row>
    <row r="16" spans="1:2">
      <c r="A16"/>
      <c r="B16" t="s">
        <v>138</v>
      </c>
    </row>
    <row r="17" spans="1:2">
      <c r="A17"/>
      <c r="B17" t="s">
        <v>97</v>
      </c>
    </row>
    <row r="18" spans="1:2">
      <c r="A18"/>
      <c r="B18" t="s">
        <v>106</v>
      </c>
    </row>
    <row r="19" spans="1:2">
      <c r="A19"/>
      <c r="B19" t="s">
        <v>111</v>
      </c>
    </row>
    <row r="20" spans="1:2">
      <c r="A20"/>
      <c r="B20" t="s">
        <v>112</v>
      </c>
    </row>
    <row r="21" spans="1:2">
      <c r="A21"/>
      <c r="B21" t="s">
        <v>107</v>
      </c>
    </row>
    <row r="22" spans="1:2">
      <c r="A22"/>
      <c r="B22" t="s">
        <v>127</v>
      </c>
    </row>
    <row r="23" spans="1:2">
      <c r="A23"/>
      <c r="B23" t="s">
        <v>87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79" t="s">
        <v>246</v>
      </c>
      <c r="T1" s="479"/>
    </row>
    <row r="2" spans="1:20" ht="25.5">
      <c r="A2" s="359" t="s">
        <v>177</v>
      </c>
      <c r="C2" s="23">
        <v>2013</v>
      </c>
      <c r="D2" s="23" t="s">
        <v>18</v>
      </c>
      <c r="E2" s="24" t="s">
        <v>34</v>
      </c>
      <c r="F2" s="24" t="s">
        <v>57</v>
      </c>
      <c r="G2" s="24" t="s">
        <v>46</v>
      </c>
      <c r="H2" s="24" t="s">
        <v>74</v>
      </c>
      <c r="I2" s="26"/>
      <c r="J2" s="60">
        <v>52</v>
      </c>
      <c r="K2" s="22" t="s">
        <v>52</v>
      </c>
      <c r="L2" s="58" t="s">
        <v>338</v>
      </c>
      <c r="M2" s="31" t="s">
        <v>232</v>
      </c>
      <c r="S2" s="291" t="s">
        <v>247</v>
      </c>
      <c r="T2" s="292" t="s">
        <v>248</v>
      </c>
    </row>
    <row r="3" spans="1:20" ht="123.75">
      <c r="A3" s="359" t="s">
        <v>178</v>
      </c>
      <c r="C3" s="23">
        <v>2014</v>
      </c>
      <c r="D3" s="23" t="s">
        <v>19</v>
      </c>
      <c r="E3" s="24" t="s">
        <v>35</v>
      </c>
      <c r="F3" s="24" t="s">
        <v>58</v>
      </c>
      <c r="G3" s="24" t="s">
        <v>47</v>
      </c>
      <c r="H3" s="24" t="s">
        <v>71</v>
      </c>
      <c r="I3" s="26" t="s">
        <v>102</v>
      </c>
      <c r="J3" s="57" t="s">
        <v>105</v>
      </c>
      <c r="K3" s="22" t="s">
        <v>53</v>
      </c>
      <c r="L3" s="58" t="s">
        <v>339</v>
      </c>
      <c r="M3" s="31" t="s">
        <v>233</v>
      </c>
      <c r="S3" s="293" t="s">
        <v>126</v>
      </c>
      <c r="T3" s="36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9" t="s">
        <v>293</v>
      </c>
      <c r="C4" s="23">
        <v>2015</v>
      </c>
      <c r="E4" s="24" t="s">
        <v>36</v>
      </c>
      <c r="F4" s="24" t="s">
        <v>59</v>
      </c>
      <c r="H4" s="24" t="s">
        <v>72</v>
      </c>
      <c r="I4" s="26"/>
      <c r="J4" s="60">
        <v>104</v>
      </c>
      <c r="K4" s="22" t="s">
        <v>54</v>
      </c>
      <c r="L4" s="58" t="s">
        <v>340</v>
      </c>
      <c r="M4" s="31"/>
    </row>
    <row r="5" spans="1:20" ht="25.5">
      <c r="A5" s="359" t="s">
        <v>222</v>
      </c>
      <c r="C5" s="23">
        <v>2016</v>
      </c>
      <c r="E5" s="24" t="s">
        <v>37</v>
      </c>
      <c r="F5" s="24" t="s">
        <v>60</v>
      </c>
      <c r="K5" s="22" t="s">
        <v>55</v>
      </c>
      <c r="L5" s="58"/>
      <c r="M5" s="31"/>
    </row>
    <row r="6" spans="1:20">
      <c r="A6" s="359" t="s">
        <v>209</v>
      </c>
      <c r="C6" s="23">
        <v>2017</v>
      </c>
      <c r="E6" s="24" t="s">
        <v>38</v>
      </c>
      <c r="F6" s="26"/>
      <c r="K6" s="61"/>
      <c r="L6" s="61"/>
    </row>
    <row r="7" spans="1:20" ht="12.75">
      <c r="A7" s="359" t="s">
        <v>294</v>
      </c>
      <c r="C7" s="23">
        <v>2018</v>
      </c>
      <c r="E7" s="24" t="s">
        <v>39</v>
      </c>
      <c r="F7" s="26"/>
      <c r="K7" s="68"/>
      <c r="L7" s="61"/>
    </row>
    <row r="8" spans="1:20">
      <c r="A8" s="359" t="s">
        <v>295</v>
      </c>
      <c r="C8" s="23">
        <v>2019</v>
      </c>
      <c r="E8" s="24" t="s">
        <v>40</v>
      </c>
      <c r="F8" s="26"/>
      <c r="K8" s="69" t="s">
        <v>128</v>
      </c>
    </row>
    <row r="9" spans="1:20">
      <c r="A9" s="359" t="s">
        <v>179</v>
      </c>
      <c r="C9" s="23">
        <v>2020</v>
      </c>
      <c r="E9" s="24" t="s">
        <v>41</v>
      </c>
      <c r="F9" s="26"/>
      <c r="K9" s="67"/>
    </row>
    <row r="10" spans="1:20" ht="12.75">
      <c r="A10" s="359" t="s">
        <v>296</v>
      </c>
      <c r="E10" s="24" t="s">
        <v>42</v>
      </c>
      <c r="F10" s="26"/>
      <c r="K10" s="68"/>
    </row>
    <row r="11" spans="1:20">
      <c r="A11" s="359" t="s">
        <v>297</v>
      </c>
      <c r="E11" s="24" t="s">
        <v>43</v>
      </c>
      <c r="F11" s="26"/>
      <c r="K11" s="70"/>
    </row>
    <row r="12" spans="1:20">
      <c r="A12" s="359" t="s">
        <v>298</v>
      </c>
      <c r="E12" s="24" t="s">
        <v>44</v>
      </c>
      <c r="F12" s="26"/>
    </row>
    <row r="13" spans="1:20">
      <c r="A13" s="359" t="s">
        <v>299</v>
      </c>
      <c r="E13" s="24" t="s">
        <v>45</v>
      </c>
      <c r="F13" s="26"/>
    </row>
    <row r="14" spans="1:20">
      <c r="A14" s="359" t="s">
        <v>300</v>
      </c>
    </row>
    <row r="15" spans="1:20">
      <c r="A15" s="359" t="s">
        <v>218</v>
      </c>
    </row>
    <row r="16" spans="1:20">
      <c r="A16" s="359" t="s">
        <v>210</v>
      </c>
      <c r="C16" s="146"/>
      <c r="D16" s="139"/>
      <c r="E16" s="139"/>
      <c r="G16" s="217" t="s">
        <v>168</v>
      </c>
    </row>
    <row r="17" spans="1:7">
      <c r="A17" s="359" t="s">
        <v>301</v>
      </c>
      <c r="C17" s="140" t="s">
        <v>132</v>
      </c>
      <c r="D17" s="141" t="str">
        <f>IF(f_year = "","", IF(LEN(f_quart)=0,"",IF(f_quart="I квартал", "01.01."&amp;f_year,IF(f_quart="II квартал","01.04."&amp;f_year,(IF(f_quart="III квартал", "01.07."&amp;f_year,"01.10."&amp;f_year)))) ))</f>
        <v>01.01.2020</v>
      </c>
      <c r="E17" s="141" t="str">
        <f>IF(f_year = "","", IF(LEN(f_quart)=0,"",IF(f_quart="I квартал", "31.03."&amp; f_year,IF(f_quart="II квартал","30.06."&amp; f_year,(IF(f_quart="III квартал", "30.09."&amp; f_year,"31.12."&amp; f_year)))) ))</f>
        <v>31.03.2020</v>
      </c>
      <c r="G17" s="218" t="s">
        <v>670</v>
      </c>
    </row>
    <row r="18" spans="1:7">
      <c r="A18" s="359" t="s">
        <v>302</v>
      </c>
      <c r="C18" s="142"/>
      <c r="D18" s="143"/>
      <c r="E18" s="143"/>
      <c r="G18" s="146"/>
    </row>
    <row r="19" spans="1:7" ht="22.5">
      <c r="A19" s="359" t="s">
        <v>303</v>
      </c>
      <c r="C19" s="146"/>
      <c r="D19" s="139"/>
      <c r="E19" s="139"/>
      <c r="G19" s="217" t="s">
        <v>171</v>
      </c>
    </row>
    <row r="20" spans="1:7" ht="22.5">
      <c r="A20" s="359" t="s">
        <v>180</v>
      </c>
      <c r="C20" s="144" t="s">
        <v>133</v>
      </c>
      <c r="D20" s="145"/>
      <c r="E20" s="145"/>
      <c r="G20" s="69" t="b">
        <v>1</v>
      </c>
    </row>
    <row r="21" spans="1:7">
      <c r="A21" s="359" t="s">
        <v>181</v>
      </c>
    </row>
    <row r="22" spans="1:7">
      <c r="A22" s="359" t="s">
        <v>182</v>
      </c>
    </row>
    <row r="23" spans="1:7">
      <c r="A23" s="359" t="s">
        <v>304</v>
      </c>
    </row>
    <row r="24" spans="1:7">
      <c r="A24" s="359" t="s">
        <v>305</v>
      </c>
    </row>
    <row r="25" spans="1:7">
      <c r="A25" s="359" t="s">
        <v>183</v>
      </c>
    </row>
    <row r="26" spans="1:7">
      <c r="A26" s="359" t="s">
        <v>306</v>
      </c>
    </row>
    <row r="27" spans="1:7">
      <c r="A27" s="359" t="s">
        <v>184</v>
      </c>
    </row>
    <row r="28" spans="1:7">
      <c r="A28" s="359" t="s">
        <v>219</v>
      </c>
    </row>
    <row r="29" spans="1:7">
      <c r="A29" s="359" t="s">
        <v>211</v>
      </c>
    </row>
    <row r="30" spans="1:7">
      <c r="A30" s="359" t="s">
        <v>307</v>
      </c>
    </row>
    <row r="31" spans="1:7">
      <c r="A31" s="359" t="s">
        <v>308</v>
      </c>
    </row>
    <row r="32" spans="1:7">
      <c r="A32" s="359" t="s">
        <v>185</v>
      </c>
    </row>
    <row r="33" spans="1:1">
      <c r="A33" s="359" t="s">
        <v>309</v>
      </c>
    </row>
    <row r="34" spans="1:1">
      <c r="A34" s="359" t="s">
        <v>310</v>
      </c>
    </row>
    <row r="35" spans="1:1">
      <c r="A35" s="359" t="s">
        <v>311</v>
      </c>
    </row>
    <row r="36" spans="1:1">
      <c r="A36" s="359" t="s">
        <v>312</v>
      </c>
    </row>
    <row r="37" spans="1:1">
      <c r="A37" s="359" t="s">
        <v>313</v>
      </c>
    </row>
    <row r="38" spans="1:1">
      <c r="A38" s="359" t="s">
        <v>212</v>
      </c>
    </row>
    <row r="39" spans="1:1">
      <c r="A39" s="359" t="s">
        <v>314</v>
      </c>
    </row>
    <row r="40" spans="1:1">
      <c r="A40" s="359" t="s">
        <v>186</v>
      </c>
    </row>
    <row r="41" spans="1:1">
      <c r="A41" s="359" t="s">
        <v>187</v>
      </c>
    </row>
    <row r="42" spans="1:1">
      <c r="A42" s="359" t="s">
        <v>188</v>
      </c>
    </row>
    <row r="43" spans="1:1">
      <c r="A43" s="359" t="s">
        <v>315</v>
      </c>
    </row>
    <row r="44" spans="1:1">
      <c r="A44" s="359" t="s">
        <v>316</v>
      </c>
    </row>
    <row r="45" spans="1:1">
      <c r="A45" s="359" t="s">
        <v>213</v>
      </c>
    </row>
    <row r="46" spans="1:1">
      <c r="A46" s="359" t="s">
        <v>317</v>
      </c>
    </row>
    <row r="47" spans="1:1">
      <c r="A47" s="359" t="s">
        <v>318</v>
      </c>
    </row>
    <row r="48" spans="1:1">
      <c r="A48" s="359" t="s">
        <v>319</v>
      </c>
    </row>
    <row r="49" spans="1:1">
      <c r="A49" s="359" t="s">
        <v>320</v>
      </c>
    </row>
    <row r="50" spans="1:1">
      <c r="A50" s="359" t="s">
        <v>189</v>
      </c>
    </row>
    <row r="51" spans="1:1">
      <c r="A51" s="359" t="s">
        <v>190</v>
      </c>
    </row>
    <row r="52" spans="1:1">
      <c r="A52" s="359" t="s">
        <v>220</v>
      </c>
    </row>
    <row r="53" spans="1:1">
      <c r="A53" s="359" t="s">
        <v>321</v>
      </c>
    </row>
    <row r="54" spans="1:1">
      <c r="A54" s="359" t="s">
        <v>223</v>
      </c>
    </row>
    <row r="55" spans="1:1">
      <c r="A55" s="359" t="s">
        <v>191</v>
      </c>
    </row>
    <row r="56" spans="1:1">
      <c r="A56" s="359" t="s">
        <v>322</v>
      </c>
    </row>
    <row r="57" spans="1:1">
      <c r="A57" s="359" t="s">
        <v>192</v>
      </c>
    </row>
    <row r="58" spans="1:1">
      <c r="A58" s="359" t="s">
        <v>323</v>
      </c>
    </row>
    <row r="59" spans="1:1">
      <c r="A59" s="359" t="s">
        <v>324</v>
      </c>
    </row>
    <row r="60" spans="1:1">
      <c r="A60" s="359" t="s">
        <v>325</v>
      </c>
    </row>
    <row r="61" spans="1:1">
      <c r="A61" s="359" t="s">
        <v>326</v>
      </c>
    </row>
    <row r="62" spans="1:1">
      <c r="A62" s="359" t="s">
        <v>214</v>
      </c>
    </row>
    <row r="63" spans="1:1">
      <c r="A63" s="359" t="s">
        <v>327</v>
      </c>
    </row>
    <row r="64" spans="1:1">
      <c r="A64" s="359" t="s">
        <v>328</v>
      </c>
    </row>
    <row r="65" spans="1:1">
      <c r="A65" s="359" t="s">
        <v>224</v>
      </c>
    </row>
    <row r="66" spans="1:1">
      <c r="A66" s="359" t="s">
        <v>215</v>
      </c>
    </row>
    <row r="67" spans="1:1">
      <c r="A67" s="359" t="s">
        <v>193</v>
      </c>
    </row>
    <row r="68" spans="1:1">
      <c r="A68" s="359" t="s">
        <v>329</v>
      </c>
    </row>
    <row r="69" spans="1:1">
      <c r="A69" s="359" t="s">
        <v>330</v>
      </c>
    </row>
    <row r="70" spans="1:1">
      <c r="A70" s="359" t="s">
        <v>331</v>
      </c>
    </row>
    <row r="71" spans="1:1">
      <c r="A71" s="359" t="s">
        <v>332</v>
      </c>
    </row>
    <row r="72" spans="1:1">
      <c r="A72" s="359" t="s">
        <v>194</v>
      </c>
    </row>
    <row r="73" spans="1:1">
      <c r="A73" s="359" t="s">
        <v>333</v>
      </c>
    </row>
    <row r="74" spans="1:1">
      <c r="A74" s="359" t="s">
        <v>195</v>
      </c>
    </row>
    <row r="75" spans="1:1">
      <c r="A75" s="359" t="s">
        <v>196</v>
      </c>
    </row>
    <row r="76" spans="1:1">
      <c r="A76" s="359" t="s">
        <v>197</v>
      </c>
    </row>
    <row r="77" spans="1:1">
      <c r="A77" s="359" t="s">
        <v>198</v>
      </c>
    </row>
    <row r="78" spans="1:1">
      <c r="A78" s="359" t="s">
        <v>216</v>
      </c>
    </row>
    <row r="79" spans="1:1">
      <c r="A79" s="359" t="s">
        <v>221</v>
      </c>
    </row>
    <row r="80" spans="1:1">
      <c r="A80" s="359" t="s">
        <v>199</v>
      </c>
    </row>
    <row r="81" spans="1:1">
      <c r="A81" s="359" t="s">
        <v>200</v>
      </c>
    </row>
    <row r="82" spans="1:1">
      <c r="A82" s="359" t="s">
        <v>225</v>
      </c>
    </row>
    <row r="83" spans="1:1">
      <c r="A83" s="359" t="s">
        <v>334</v>
      </c>
    </row>
    <row r="84" spans="1:1">
      <c r="A84" s="359" t="s">
        <v>217</v>
      </c>
    </row>
    <row r="85" spans="1:1">
      <c r="A85" s="359" t="s">
        <v>335</v>
      </c>
    </row>
    <row r="86" spans="1:1">
      <c r="A86" s="359" t="s">
        <v>336</v>
      </c>
    </row>
    <row r="87" spans="1:1">
      <c r="A87" s="359"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modCheckCyan">
    <tabColor indexed="47"/>
  </sheetPr>
  <dimension ref="A2:A19"/>
  <sheetViews>
    <sheetView showGridLines="0" zoomScaleNormal="100" workbookViewId="0"/>
  </sheetViews>
  <sheetFormatPr defaultRowHeight="12.75"/>
  <cols>
    <col min="1" max="16384" width="9.140625" style="148"/>
  </cols>
  <sheetData>
    <row r="2" spans="1:1">
      <c r="A2" s="362">
        <f>IF('Сведения об изменении'!$E$13="",1,0)</f>
        <v>1</v>
      </c>
    </row>
    <row r="3" spans="1:1">
      <c r="A3" s="362">
        <f>IF(Дифференциация!$E$22="",1,0)</f>
        <v>0</v>
      </c>
    </row>
    <row r="4" spans="1:1">
      <c r="A4" s="362">
        <f>IF(Территории!$E$12="",1,0)</f>
        <v>0</v>
      </c>
    </row>
    <row r="5" spans="1:1">
      <c r="A5" s="362">
        <f>IF('Форма 2.10'!$G$11="",1,0)</f>
        <v>0</v>
      </c>
    </row>
    <row r="6" spans="1:1">
      <c r="A6" s="362">
        <f>IF('Форма 2.10'!$G$12="",1,0)</f>
        <v>0</v>
      </c>
    </row>
    <row r="7" spans="1:1">
      <c r="A7" s="362">
        <f>IF('Форма 2.10'!$G$13="",1,0)</f>
        <v>0</v>
      </c>
    </row>
    <row r="8" spans="1:1">
      <c r="A8" s="362">
        <f>IF('Форма 2.10'!$E$17="",1,0)</f>
        <v>0</v>
      </c>
    </row>
    <row r="9" spans="1:1">
      <c r="A9" s="362">
        <f>IF('Форма 2.10'!$E$18="",1,0)</f>
        <v>0</v>
      </c>
    </row>
    <row r="10" spans="1:1">
      <c r="A10" s="362">
        <f>IF('Форма 2.10'!$E$19="",1,0)</f>
        <v>0</v>
      </c>
    </row>
    <row r="11" spans="1:1">
      <c r="A11" s="362">
        <f>IF('Форма 2.10'!$E$20="",1,0)</f>
        <v>0</v>
      </c>
    </row>
    <row r="12" spans="1:1">
      <c r="A12" s="362">
        <f>IF('Форма 2.10'!$E$21="",1,0)</f>
        <v>0</v>
      </c>
    </row>
    <row r="13" spans="1:1">
      <c r="A13" s="362">
        <f>IF('Форма 2.10'!$E$22="",1,0)</f>
        <v>0</v>
      </c>
    </row>
    <row r="14" spans="1:1">
      <c r="A14" s="362">
        <f>IF('Форма 2.10'!$E$23="",1,0)</f>
        <v>0</v>
      </c>
    </row>
    <row r="15" spans="1:1">
      <c r="A15" s="362">
        <f>IF('Форма 2.10'!$E$24="",1,0)</f>
        <v>0</v>
      </c>
    </row>
    <row r="16" spans="1:1">
      <c r="A16" s="362">
        <f>IF('Форма 2.10'!$E$25="",1,0)</f>
        <v>0</v>
      </c>
    </row>
    <row r="17" spans="1:1">
      <c r="A17" s="362">
        <f>IF('Форма 2.10'!$E$26="",1,0)</f>
        <v>0</v>
      </c>
    </row>
    <row r="18" spans="1:1">
      <c r="A18" s="362">
        <f>IF('Форма 2.10'!$E$27="",1,0)</f>
        <v>0</v>
      </c>
    </row>
    <row r="19" spans="1:1">
      <c r="A19" s="362">
        <f>IF('Форма 2.10'!$E$28="",1,0)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154</v>
      </c>
      <c r="C1" s="150"/>
      <c r="D1" s="481"/>
      <c r="E1" s="481"/>
      <c r="F1" s="481"/>
      <c r="G1" s="481"/>
      <c r="H1" s="481"/>
      <c r="I1" s="481"/>
      <c r="J1" s="481"/>
      <c r="K1" s="481"/>
    </row>
    <row r="2" spans="1:11" ht="14.25">
      <c r="A2" s="150">
        <v>1</v>
      </c>
      <c r="B2" s="172" t="s">
        <v>147</v>
      </c>
      <c r="C2" s="150"/>
      <c r="D2" s="481"/>
      <c r="E2" s="481"/>
      <c r="F2" s="481"/>
      <c r="G2" s="481"/>
      <c r="H2" s="481"/>
      <c r="I2" s="481"/>
      <c r="J2" s="481"/>
      <c r="K2" s="481"/>
    </row>
    <row r="3" spans="1:11" ht="22.5">
      <c r="A3" s="150">
        <v>2</v>
      </c>
      <c r="B3" s="172" t="s">
        <v>148</v>
      </c>
      <c r="C3" s="150"/>
      <c r="D3" s="482"/>
      <c r="E3" s="482"/>
      <c r="F3" s="482"/>
      <c r="G3" s="482"/>
      <c r="H3" s="482"/>
      <c r="I3" s="482"/>
      <c r="J3" s="482"/>
      <c r="K3" s="482"/>
    </row>
    <row r="4" spans="1:11" ht="14.25">
      <c r="B4" s="171" t="s">
        <v>155</v>
      </c>
      <c r="C4" s="150"/>
      <c r="D4" s="483"/>
      <c r="E4" s="482"/>
      <c r="F4" s="482"/>
      <c r="G4" s="482"/>
      <c r="H4" s="482"/>
      <c r="I4" s="482"/>
      <c r="J4" s="482"/>
      <c r="K4" s="482"/>
    </row>
    <row r="5" spans="1:11" ht="33.75">
      <c r="A5" s="150">
        <v>1</v>
      </c>
      <c r="B5" s="172" t="s">
        <v>201</v>
      </c>
      <c r="C5" s="150"/>
      <c r="D5" s="480"/>
      <c r="E5" s="480"/>
      <c r="F5" s="480"/>
      <c r="G5" s="480"/>
      <c r="H5" s="480"/>
      <c r="I5" s="480"/>
      <c r="J5" s="480"/>
      <c r="K5" s="480"/>
    </row>
    <row r="6" spans="1:11" ht="22.5">
      <c r="A6" s="150">
        <v>2</v>
      </c>
      <c r="B6" s="172" t="s">
        <v>153</v>
      </c>
    </row>
    <row r="7" spans="1:11" ht="22.5">
      <c r="A7" s="150">
        <v>3</v>
      </c>
      <c r="B7" s="172" t="s">
        <v>347</v>
      </c>
    </row>
    <row r="8" spans="1:11" ht="56.25">
      <c r="A8" s="150">
        <v>4</v>
      </c>
      <c r="B8" s="172" t="s">
        <v>348</v>
      </c>
    </row>
    <row r="9" spans="1:11">
      <c r="B9" s="171" t="s">
        <v>124</v>
      </c>
    </row>
    <row r="10" spans="1:11" ht="22.5">
      <c r="A10" s="150">
        <v>1</v>
      </c>
      <c r="B10" s="172"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245</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174</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150</v>
      </c>
      <c r="C15" s="484"/>
      <c r="D15" s="419">
        <v>1</v>
      </c>
      <c r="E15" s="485"/>
      <c r="F15" s="313"/>
      <c r="G15" s="258">
        <v>0</v>
      </c>
      <c r="H15" s="314"/>
      <c r="I15" s="175"/>
      <c r="J15" s="315" t="s">
        <v>256</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84"/>
      <c r="D16" s="419"/>
      <c r="E16" s="485"/>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175</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150</v>
      </c>
      <c r="C20" s="486"/>
      <c r="D20" s="71"/>
      <c r="E20" s="316"/>
      <c r="F20" s="487"/>
      <c r="G20" s="419">
        <v>0</v>
      </c>
      <c r="H20" s="494"/>
      <c r="I20" s="175"/>
      <c r="J20" s="315" t="s">
        <v>256</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86"/>
      <c r="D21" s="71"/>
      <c r="E21" s="316"/>
      <c r="F21" s="487"/>
      <c r="G21" s="419"/>
      <c r="H21" s="494"/>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176</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150</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43" t="s">
        <v>26</v>
      </c>
      <c r="E29" s="433"/>
      <c r="F29" s="433" t="s">
        <v>19</v>
      </c>
      <c r="G29" s="444"/>
      <c r="H29" s="419">
        <v>1</v>
      </c>
      <c r="I29" s="492"/>
      <c r="J29" s="433" t="s">
        <v>19</v>
      </c>
      <c r="K29" s="189"/>
      <c r="L29" s="184" t="s">
        <v>26</v>
      </c>
      <c r="M29" s="205"/>
      <c r="N29" s="162"/>
      <c r="O29" s="162"/>
      <c r="P29" s="162"/>
      <c r="Q29" s="162"/>
      <c r="R29" s="162"/>
      <c r="S29" s="162"/>
      <c r="T29" s="162"/>
      <c r="U29" s="244"/>
      <c r="V29" s="162"/>
      <c r="W29" s="162"/>
      <c r="X29" s="182"/>
      <c r="Y29" s="182" t="s">
        <v>146</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43"/>
      <c r="E30" s="433"/>
      <c r="F30" s="433"/>
      <c r="G30" s="445"/>
      <c r="H30" s="419"/>
      <c r="I30" s="493"/>
      <c r="J30" s="433"/>
      <c r="K30" s="175"/>
      <c r="L30" s="185"/>
      <c r="M30" s="204" t="s">
        <v>344</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43"/>
      <c r="E31" s="433"/>
      <c r="F31" s="433"/>
      <c r="G31" s="175"/>
      <c r="H31" s="185"/>
      <c r="I31" s="181" t="s">
        <v>204</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169</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88"/>
      <c r="H35" s="419">
        <v>1</v>
      </c>
      <c r="I35" s="490"/>
      <c r="J35" s="433" t="s">
        <v>19</v>
      </c>
      <c r="K35" s="189"/>
      <c r="L35" s="184" t="s">
        <v>26</v>
      </c>
      <c r="M35" s="205"/>
      <c r="N35" s="162"/>
      <c r="O35" s="162"/>
      <c r="P35" s="162"/>
      <c r="Q35" s="162"/>
      <c r="R35" s="162"/>
      <c r="S35" s="162"/>
      <c r="T35" s="162"/>
      <c r="U35" s="244"/>
      <c r="V35" s="162"/>
      <c r="W35" s="162"/>
      <c r="X35" s="182"/>
      <c r="Y35" s="182" t="s">
        <v>146</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89"/>
      <c r="H36" s="419"/>
      <c r="I36" s="491"/>
      <c r="J36" s="433"/>
      <c r="K36" s="175"/>
      <c r="L36" s="185"/>
      <c r="M36" s="204" t="s">
        <v>344</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170</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146</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145</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352" customFormat="1">
      <c r="D49" s="353"/>
      <c r="E49" s="312"/>
      <c r="F49" s="312"/>
      <c r="G49" s="312"/>
      <c r="U49" s="245"/>
    </row>
    <row r="50" spans="1:21">
      <c r="C50" s="119"/>
      <c r="D50" s="462" t="s">
        <v>247</v>
      </c>
      <c r="E50" s="463"/>
      <c r="F50" s="463"/>
      <c r="G50" s="464"/>
    </row>
    <row r="51" spans="1:21" s="18" customFormat="1" ht="11.25" customHeight="1">
      <c r="A51" s="32"/>
      <c r="C51" s="37"/>
      <c r="D51" s="465" t="s">
        <v>236</v>
      </c>
      <c r="E51" s="465"/>
      <c r="F51" s="465"/>
      <c r="G51" s="466" t="s">
        <v>237</v>
      </c>
      <c r="H51" s="179"/>
      <c r="R51" s="238"/>
    </row>
    <row r="52" spans="1:21" s="18" customFormat="1" ht="11.25" customHeight="1">
      <c r="A52" s="32"/>
      <c r="C52" s="37"/>
      <c r="D52" s="329" t="s">
        <v>25</v>
      </c>
      <c r="E52" s="330" t="s">
        <v>261</v>
      </c>
      <c r="F52" s="331" t="s">
        <v>226</v>
      </c>
      <c r="G52" s="467"/>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268</v>
      </c>
      <c r="F54" s="363" t="str">
        <f>IF(form_up_date="","",form_up_date)</f>
        <v>10.04.2020</v>
      </c>
      <c r="G54" s="365" t="s">
        <v>269</v>
      </c>
      <c r="H54" s="179"/>
      <c r="R54" s="238"/>
    </row>
    <row r="55" spans="1:21" s="18" customFormat="1" ht="45">
      <c r="A55" s="32"/>
      <c r="C55" s="37"/>
      <c r="D55" s="326" t="s">
        <v>280</v>
      </c>
      <c r="E55" s="336" t="s">
        <v>270</v>
      </c>
      <c r="F55" s="363"/>
      <c r="G55" s="337" t="s">
        <v>342</v>
      </c>
      <c r="H55" s="179"/>
      <c r="R55" s="238"/>
    </row>
    <row r="56" spans="1:21" s="18" customFormat="1">
      <c r="A56" s="32"/>
      <c r="C56" s="37"/>
      <c r="D56" s="326" t="s">
        <v>281</v>
      </c>
      <c r="E56" s="336" t="s">
        <v>271</v>
      </c>
      <c r="F56" s="363"/>
      <c r="G56" s="365" t="s">
        <v>272</v>
      </c>
      <c r="H56" s="179"/>
      <c r="R56" s="238"/>
    </row>
    <row r="57" spans="1:21" s="18" customFormat="1">
      <c r="A57" s="32"/>
      <c r="C57" s="37"/>
      <c r="D57" s="326" t="s">
        <v>282</v>
      </c>
      <c r="E57" s="336" t="s">
        <v>273</v>
      </c>
      <c r="F57" s="364" t="s">
        <v>274</v>
      </c>
      <c r="G57" s="337"/>
      <c r="H57" s="179"/>
      <c r="R57" s="238"/>
    </row>
    <row r="58" spans="1:21" s="18" customFormat="1">
      <c r="A58" s="32"/>
      <c r="C58" s="37"/>
      <c r="D58" s="335" t="str">
        <f>D57&amp;".1"</f>
        <v>4.1.1</v>
      </c>
      <c r="E58" s="338" t="s">
        <v>3</v>
      </c>
      <c r="F58" s="363" t="str">
        <f>IF(region_name="","",region_name)</f>
        <v>Орловская область</v>
      </c>
      <c r="G58" s="365" t="s">
        <v>275</v>
      </c>
      <c r="H58" s="179"/>
      <c r="R58" s="238"/>
    </row>
    <row r="59" spans="1:21" s="18" customFormat="1" ht="22.5">
      <c r="A59" s="32"/>
      <c r="C59" s="37"/>
      <c r="D59" s="326" t="s">
        <v>283</v>
      </c>
      <c r="E59" s="339" t="s">
        <v>276</v>
      </c>
      <c r="F59" s="363"/>
      <c r="G59" s="367" t="s">
        <v>277</v>
      </c>
      <c r="H59" s="179"/>
      <c r="R59" s="238"/>
    </row>
    <row r="60" spans="1:21" s="18" customFormat="1" ht="56.25">
      <c r="A60" s="32"/>
      <c r="C60" s="37"/>
      <c r="D60" s="326" t="s">
        <v>284</v>
      </c>
      <c r="E60" s="340" t="s">
        <v>278</v>
      </c>
      <c r="F60" s="363"/>
      <c r="G60" s="347" t="s">
        <v>341</v>
      </c>
      <c r="H60" s="179"/>
      <c r="R60" s="238"/>
    </row>
  </sheetData>
  <dataConsolidate/>
  <mergeCells count="21">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sheetPr codeName="modList03">
    <tabColor indexed="47"/>
  </sheetPr>
  <dimension ref="A1"/>
  <sheetViews>
    <sheetView showGridLines="0" zoomScaleNormal="10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57"/>
      <c r="B6" s="457"/>
      <c r="C6" s="213"/>
      <c r="D6" s="213"/>
      <c r="E6" s="213"/>
      <c r="F6" s="213"/>
      <c r="G6" s="213"/>
      <c r="H6" s="213"/>
      <c r="I6" s="213"/>
      <c r="J6" s="213"/>
      <c r="K6" s="213"/>
      <c r="L6" s="213"/>
      <c r="M6" s="213"/>
      <c r="N6" s="213"/>
    </row>
    <row r="7" spans="1:14" ht="3.75" customHeight="1">
      <c r="A7" s="457"/>
      <c r="B7" s="457"/>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48"/>
      <c r="B18" s="163"/>
    </row>
    <row r="19" spans="1:14" ht="23.25" customHeight="1">
      <c r="A19" s="448"/>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sheetPr codeName="modList09">
    <tabColor indexed="47"/>
  </sheetPr>
  <dimension ref="A1:A424"/>
  <sheetViews>
    <sheetView showGridLines="0" zoomScaleNormal="10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REESTR_VED">
    <tabColor indexed="47"/>
  </sheetPr>
  <dimension ref="A1:B8"/>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355</v>
      </c>
    </row>
    <row r="3" spans="1:2">
      <c r="A3" s="35">
        <v>4189672</v>
      </c>
      <c r="B3" s="35" t="s">
        <v>356</v>
      </c>
    </row>
    <row r="4" spans="1:2">
      <c r="A4" s="35">
        <v>4189673</v>
      </c>
      <c r="B4" s="35" t="s">
        <v>357</v>
      </c>
    </row>
    <row r="5" spans="1:2">
      <c r="A5" s="35">
        <v>4189674</v>
      </c>
      <c r="B5" s="35" t="s">
        <v>358</v>
      </c>
    </row>
    <row r="6" spans="1:2">
      <c r="A6" s="35">
        <v>4189675</v>
      </c>
      <c r="B6" s="35" t="s">
        <v>359</v>
      </c>
    </row>
    <row r="7" spans="1:2">
      <c r="A7" s="35">
        <v>4189676</v>
      </c>
      <c r="B7" s="35" t="s">
        <v>360</v>
      </c>
    </row>
    <row r="8" spans="1:2">
      <c r="A8" s="35">
        <v>4189677</v>
      </c>
      <c r="B8" s="35"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TSH_REESTR_ORG">
    <tabColor indexed="47"/>
  </sheetPr>
  <dimension ref="A1:J85"/>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663</v>
      </c>
      <c r="B1" s="111" t="s">
        <v>362</v>
      </c>
      <c r="C1" s="111" t="s">
        <v>363</v>
      </c>
      <c r="D1" s="111" t="s">
        <v>364</v>
      </c>
      <c r="E1" s="111" t="s">
        <v>365</v>
      </c>
      <c r="F1" s="111" t="s">
        <v>366</v>
      </c>
      <c r="G1" s="111" t="s">
        <v>367</v>
      </c>
      <c r="H1" s="111" t="s">
        <v>368</v>
      </c>
      <c r="I1" s="111" t="s">
        <v>369</v>
      </c>
    </row>
    <row r="2" spans="1:10">
      <c r="A2" s="111">
        <v>1</v>
      </c>
      <c r="B2" s="111" t="s">
        <v>370</v>
      </c>
      <c r="C2" s="111" t="s">
        <v>315</v>
      </c>
      <c r="D2" s="111" t="s">
        <v>371</v>
      </c>
      <c r="E2" s="111" t="s">
        <v>372</v>
      </c>
      <c r="F2" s="111" t="s">
        <v>373</v>
      </c>
      <c r="G2" s="111" t="s">
        <v>374</v>
      </c>
      <c r="J2" s="111" t="s">
        <v>340</v>
      </c>
    </row>
    <row r="3" spans="1:10">
      <c r="A3" s="111">
        <v>2</v>
      </c>
      <c r="B3" s="111" t="s">
        <v>370</v>
      </c>
      <c r="C3" s="111" t="s">
        <v>315</v>
      </c>
      <c r="D3" s="111" t="s">
        <v>375</v>
      </c>
      <c r="E3" s="111" t="s">
        <v>376</v>
      </c>
      <c r="F3" s="111" t="s">
        <v>377</v>
      </c>
      <c r="G3" s="111" t="s">
        <v>378</v>
      </c>
      <c r="J3" s="111" t="s">
        <v>340</v>
      </c>
    </row>
    <row r="4" spans="1:10">
      <c r="A4" s="111">
        <v>3</v>
      </c>
      <c r="B4" s="111" t="s">
        <v>370</v>
      </c>
      <c r="C4" s="111" t="s">
        <v>315</v>
      </c>
      <c r="D4" s="111" t="s">
        <v>379</v>
      </c>
      <c r="E4" s="111" t="s">
        <v>380</v>
      </c>
      <c r="F4" s="111" t="s">
        <v>381</v>
      </c>
      <c r="G4" s="111" t="s">
        <v>382</v>
      </c>
      <c r="J4" s="111" t="s">
        <v>340</v>
      </c>
    </row>
    <row r="5" spans="1:10">
      <c r="A5" s="111">
        <v>4</v>
      </c>
      <c r="B5" s="111" t="s">
        <v>370</v>
      </c>
      <c r="C5" s="111" t="s">
        <v>315</v>
      </c>
      <c r="D5" s="111" t="s">
        <v>383</v>
      </c>
      <c r="E5" s="111" t="s">
        <v>384</v>
      </c>
      <c r="F5" s="111" t="s">
        <v>385</v>
      </c>
      <c r="G5" s="111" t="s">
        <v>386</v>
      </c>
      <c r="J5" s="111" t="s">
        <v>340</v>
      </c>
    </row>
    <row r="6" spans="1:10">
      <c r="A6" s="111">
        <v>5</v>
      </c>
      <c r="B6" s="111" t="s">
        <v>370</v>
      </c>
      <c r="C6" s="111" t="s">
        <v>315</v>
      </c>
      <c r="D6" s="111" t="s">
        <v>387</v>
      </c>
      <c r="E6" s="111" t="s">
        <v>388</v>
      </c>
      <c r="F6" s="111" t="s">
        <v>389</v>
      </c>
      <c r="G6" s="111" t="s">
        <v>390</v>
      </c>
      <c r="J6" s="111" t="s">
        <v>340</v>
      </c>
    </row>
    <row r="7" spans="1:10">
      <c r="A7" s="111">
        <v>6</v>
      </c>
      <c r="B7" s="111" t="s">
        <v>370</v>
      </c>
      <c r="C7" s="111" t="s">
        <v>315</v>
      </c>
      <c r="D7" s="111" t="s">
        <v>391</v>
      </c>
      <c r="E7" s="111" t="s">
        <v>392</v>
      </c>
      <c r="F7" s="111" t="s">
        <v>393</v>
      </c>
      <c r="G7" s="111" t="s">
        <v>394</v>
      </c>
      <c r="J7" s="111" t="s">
        <v>340</v>
      </c>
    </row>
    <row r="8" spans="1:10">
      <c r="A8" s="111">
        <v>7</v>
      </c>
      <c r="B8" s="111" t="s">
        <v>370</v>
      </c>
      <c r="C8" s="111" t="s">
        <v>315</v>
      </c>
      <c r="D8" s="111" t="s">
        <v>395</v>
      </c>
      <c r="E8" s="111" t="s">
        <v>396</v>
      </c>
      <c r="F8" s="111" t="s">
        <v>397</v>
      </c>
      <c r="G8" s="111" t="s">
        <v>398</v>
      </c>
      <c r="J8" s="111" t="s">
        <v>340</v>
      </c>
    </row>
    <row r="9" spans="1:10">
      <c r="A9" s="111">
        <v>8</v>
      </c>
      <c r="B9" s="111" t="s">
        <v>370</v>
      </c>
      <c r="C9" s="111" t="s">
        <v>315</v>
      </c>
      <c r="D9" s="111" t="s">
        <v>399</v>
      </c>
      <c r="E9" s="111" t="s">
        <v>400</v>
      </c>
      <c r="F9" s="111" t="s">
        <v>401</v>
      </c>
      <c r="G9" s="111" t="s">
        <v>386</v>
      </c>
      <c r="J9" s="111" t="s">
        <v>340</v>
      </c>
    </row>
    <row r="10" spans="1:10">
      <c r="A10" s="111">
        <v>9</v>
      </c>
      <c r="B10" s="111" t="s">
        <v>370</v>
      </c>
      <c r="C10" s="111" t="s">
        <v>315</v>
      </c>
      <c r="D10" s="111" t="s">
        <v>402</v>
      </c>
      <c r="E10" s="111" t="s">
        <v>403</v>
      </c>
      <c r="F10" s="111" t="s">
        <v>404</v>
      </c>
      <c r="G10" s="111" t="s">
        <v>405</v>
      </c>
      <c r="J10" s="111" t="s">
        <v>340</v>
      </c>
    </row>
    <row r="11" spans="1:10">
      <c r="A11" s="111">
        <v>10</v>
      </c>
      <c r="B11" s="111" t="s">
        <v>370</v>
      </c>
      <c r="C11" s="111" t="s">
        <v>315</v>
      </c>
      <c r="D11" s="111" t="s">
        <v>406</v>
      </c>
      <c r="E11" s="111" t="s">
        <v>407</v>
      </c>
      <c r="F11" s="111" t="s">
        <v>408</v>
      </c>
      <c r="G11" s="111" t="s">
        <v>409</v>
      </c>
      <c r="J11" s="111" t="s">
        <v>340</v>
      </c>
    </row>
    <row r="12" spans="1:10">
      <c r="A12" s="111">
        <v>11</v>
      </c>
      <c r="B12" s="111" t="s">
        <v>370</v>
      </c>
      <c r="C12" s="111" t="s">
        <v>315</v>
      </c>
      <c r="D12" s="111" t="s">
        <v>410</v>
      </c>
      <c r="E12" s="111" t="s">
        <v>411</v>
      </c>
      <c r="F12" s="111" t="s">
        <v>412</v>
      </c>
      <c r="G12" s="111" t="s">
        <v>413</v>
      </c>
      <c r="J12" s="111" t="s">
        <v>340</v>
      </c>
    </row>
    <row r="13" spans="1:10">
      <c r="A13" s="111">
        <v>12</v>
      </c>
      <c r="B13" s="111" t="s">
        <v>370</v>
      </c>
      <c r="C13" s="111" t="s">
        <v>315</v>
      </c>
      <c r="D13" s="111" t="s">
        <v>414</v>
      </c>
      <c r="E13" s="111" t="s">
        <v>415</v>
      </c>
      <c r="F13" s="111" t="s">
        <v>416</v>
      </c>
      <c r="G13" s="111" t="s">
        <v>417</v>
      </c>
      <c r="J13" s="111" t="s">
        <v>340</v>
      </c>
    </row>
    <row r="14" spans="1:10">
      <c r="A14" s="111">
        <v>13</v>
      </c>
      <c r="B14" s="111" t="s">
        <v>370</v>
      </c>
      <c r="C14" s="111" t="s">
        <v>315</v>
      </c>
      <c r="D14" s="111" t="s">
        <v>418</v>
      </c>
      <c r="E14" s="111" t="s">
        <v>419</v>
      </c>
      <c r="F14" s="111" t="s">
        <v>420</v>
      </c>
      <c r="G14" s="111" t="s">
        <v>421</v>
      </c>
      <c r="J14" s="111" t="s">
        <v>340</v>
      </c>
    </row>
    <row r="15" spans="1:10">
      <c r="A15" s="111">
        <v>14</v>
      </c>
      <c r="B15" s="111" t="s">
        <v>370</v>
      </c>
      <c r="C15" s="111" t="s">
        <v>315</v>
      </c>
      <c r="D15" s="111" t="s">
        <v>422</v>
      </c>
      <c r="E15" s="111" t="s">
        <v>423</v>
      </c>
      <c r="F15" s="111" t="s">
        <v>424</v>
      </c>
      <c r="G15" s="111" t="s">
        <v>425</v>
      </c>
      <c r="J15" s="111" t="s">
        <v>340</v>
      </c>
    </row>
    <row r="16" spans="1:10">
      <c r="A16" s="111">
        <v>15</v>
      </c>
      <c r="B16" s="111" t="s">
        <v>370</v>
      </c>
      <c r="C16" s="111" t="s">
        <v>315</v>
      </c>
      <c r="D16" s="111" t="s">
        <v>426</v>
      </c>
      <c r="E16" s="111" t="s">
        <v>427</v>
      </c>
      <c r="F16" s="111" t="s">
        <v>428</v>
      </c>
      <c r="G16" s="111" t="s">
        <v>386</v>
      </c>
      <c r="J16" s="111" t="s">
        <v>340</v>
      </c>
    </row>
    <row r="17" spans="1:10">
      <c r="A17" s="111">
        <v>16</v>
      </c>
      <c r="B17" s="111" t="s">
        <v>370</v>
      </c>
      <c r="C17" s="111" t="s">
        <v>315</v>
      </c>
      <c r="D17" s="111" t="s">
        <v>429</v>
      </c>
      <c r="E17" s="111" t="s">
        <v>430</v>
      </c>
      <c r="F17" s="111" t="s">
        <v>431</v>
      </c>
      <c r="G17" s="111" t="s">
        <v>432</v>
      </c>
      <c r="J17" s="111" t="s">
        <v>340</v>
      </c>
    </row>
    <row r="18" spans="1:10">
      <c r="A18" s="111">
        <v>17</v>
      </c>
      <c r="B18" s="111" t="s">
        <v>370</v>
      </c>
      <c r="C18" s="111" t="s">
        <v>315</v>
      </c>
      <c r="D18" s="111" t="s">
        <v>433</v>
      </c>
      <c r="E18" s="111" t="s">
        <v>434</v>
      </c>
      <c r="F18" s="111" t="s">
        <v>435</v>
      </c>
      <c r="G18" s="111" t="s">
        <v>436</v>
      </c>
      <c r="J18" s="111" t="s">
        <v>340</v>
      </c>
    </row>
    <row r="19" spans="1:10">
      <c r="A19" s="111">
        <v>18</v>
      </c>
      <c r="B19" s="111" t="s">
        <v>370</v>
      </c>
      <c r="C19" s="111" t="s">
        <v>315</v>
      </c>
      <c r="D19" s="111" t="s">
        <v>437</v>
      </c>
      <c r="E19" s="111" t="s">
        <v>438</v>
      </c>
      <c r="F19" s="111" t="s">
        <v>439</v>
      </c>
      <c r="G19" s="111" t="s">
        <v>440</v>
      </c>
      <c r="J19" s="111" t="s">
        <v>340</v>
      </c>
    </row>
    <row r="20" spans="1:10">
      <c r="A20" s="111">
        <v>19</v>
      </c>
      <c r="B20" s="111" t="s">
        <v>370</v>
      </c>
      <c r="C20" s="111" t="s">
        <v>315</v>
      </c>
      <c r="D20" s="111" t="s">
        <v>441</v>
      </c>
      <c r="E20" s="111" t="s">
        <v>442</v>
      </c>
      <c r="F20" s="111" t="s">
        <v>443</v>
      </c>
      <c r="G20" s="111" t="s">
        <v>444</v>
      </c>
      <c r="J20" s="111" t="s">
        <v>340</v>
      </c>
    </row>
    <row r="21" spans="1:10">
      <c r="A21" s="111">
        <v>20</v>
      </c>
      <c r="B21" s="111" t="s">
        <v>370</v>
      </c>
      <c r="C21" s="111" t="s">
        <v>315</v>
      </c>
      <c r="D21" s="111" t="s">
        <v>445</v>
      </c>
      <c r="E21" s="111" t="s">
        <v>446</v>
      </c>
      <c r="F21" s="111" t="s">
        <v>447</v>
      </c>
      <c r="G21" s="111" t="s">
        <v>448</v>
      </c>
      <c r="J21" s="111" t="s">
        <v>340</v>
      </c>
    </row>
    <row r="22" spans="1:10">
      <c r="A22" s="111">
        <v>21</v>
      </c>
      <c r="B22" s="111" t="s">
        <v>370</v>
      </c>
      <c r="C22" s="111" t="s">
        <v>315</v>
      </c>
      <c r="D22" s="111" t="s">
        <v>449</v>
      </c>
      <c r="E22" s="111" t="s">
        <v>450</v>
      </c>
      <c r="F22" s="111" t="s">
        <v>451</v>
      </c>
      <c r="G22" s="111" t="s">
        <v>452</v>
      </c>
      <c r="J22" s="111" t="s">
        <v>340</v>
      </c>
    </row>
    <row r="23" spans="1:10">
      <c r="A23" s="111">
        <v>22</v>
      </c>
      <c r="B23" s="111" t="s">
        <v>370</v>
      </c>
      <c r="C23" s="111" t="s">
        <v>315</v>
      </c>
      <c r="D23" s="111" t="s">
        <v>453</v>
      </c>
      <c r="E23" s="111" t="s">
        <v>454</v>
      </c>
      <c r="F23" s="111" t="s">
        <v>455</v>
      </c>
      <c r="G23" s="111" t="s">
        <v>456</v>
      </c>
      <c r="J23" s="111" t="s">
        <v>340</v>
      </c>
    </row>
    <row r="24" spans="1:10">
      <c r="A24" s="111">
        <v>23</v>
      </c>
      <c r="B24" s="111" t="s">
        <v>370</v>
      </c>
      <c r="C24" s="111" t="s">
        <v>315</v>
      </c>
      <c r="D24" s="111" t="s">
        <v>457</v>
      </c>
      <c r="E24" s="111" t="s">
        <v>458</v>
      </c>
      <c r="F24" s="111" t="s">
        <v>459</v>
      </c>
      <c r="G24" s="111" t="s">
        <v>421</v>
      </c>
      <c r="J24" s="111" t="s">
        <v>340</v>
      </c>
    </row>
    <row r="25" spans="1:10">
      <c r="A25" s="111">
        <v>24</v>
      </c>
      <c r="B25" s="111" t="s">
        <v>370</v>
      </c>
      <c r="C25" s="111" t="s">
        <v>315</v>
      </c>
      <c r="D25" s="111" t="s">
        <v>460</v>
      </c>
      <c r="E25" s="111" t="s">
        <v>461</v>
      </c>
      <c r="F25" s="111" t="s">
        <v>462</v>
      </c>
      <c r="G25" s="111" t="s">
        <v>463</v>
      </c>
      <c r="J25" s="111" t="s">
        <v>340</v>
      </c>
    </row>
    <row r="26" spans="1:10">
      <c r="A26" s="111">
        <v>25</v>
      </c>
      <c r="B26" s="111" t="s">
        <v>370</v>
      </c>
      <c r="C26" s="111" t="s">
        <v>315</v>
      </c>
      <c r="D26" s="111" t="s">
        <v>464</v>
      </c>
      <c r="E26" s="111" t="s">
        <v>465</v>
      </c>
      <c r="F26" s="111" t="s">
        <v>466</v>
      </c>
      <c r="G26" s="111" t="s">
        <v>440</v>
      </c>
      <c r="J26" s="111" t="s">
        <v>340</v>
      </c>
    </row>
    <row r="27" spans="1:10">
      <c r="A27" s="111">
        <v>26</v>
      </c>
      <c r="B27" s="111" t="s">
        <v>370</v>
      </c>
      <c r="C27" s="111" t="s">
        <v>315</v>
      </c>
      <c r="D27" s="111" t="s">
        <v>467</v>
      </c>
      <c r="E27" s="111" t="s">
        <v>468</v>
      </c>
      <c r="F27" s="111" t="s">
        <v>469</v>
      </c>
      <c r="G27" s="111" t="s">
        <v>470</v>
      </c>
      <c r="J27" s="111" t="s">
        <v>340</v>
      </c>
    </row>
    <row r="28" spans="1:10">
      <c r="A28" s="111">
        <v>27</v>
      </c>
      <c r="B28" s="111" t="s">
        <v>370</v>
      </c>
      <c r="C28" s="111" t="s">
        <v>315</v>
      </c>
      <c r="D28" s="111" t="s">
        <v>471</v>
      </c>
      <c r="E28" s="111" t="s">
        <v>472</v>
      </c>
      <c r="F28" s="111" t="s">
        <v>473</v>
      </c>
      <c r="G28" s="111" t="s">
        <v>474</v>
      </c>
      <c r="J28" s="111" t="s">
        <v>340</v>
      </c>
    </row>
    <row r="29" spans="1:10">
      <c r="A29" s="111">
        <v>28</v>
      </c>
      <c r="B29" s="111" t="s">
        <v>370</v>
      </c>
      <c r="C29" s="111" t="s">
        <v>315</v>
      </c>
      <c r="D29" s="111" t="s">
        <v>475</v>
      </c>
      <c r="E29" s="111" t="s">
        <v>476</v>
      </c>
      <c r="F29" s="111" t="s">
        <v>477</v>
      </c>
      <c r="G29" s="111" t="s">
        <v>478</v>
      </c>
      <c r="H29" s="111" t="s">
        <v>479</v>
      </c>
      <c r="J29" s="111" t="s">
        <v>340</v>
      </c>
    </row>
    <row r="30" spans="1:10">
      <c r="A30" s="111">
        <v>29</v>
      </c>
      <c r="B30" s="111" t="s">
        <v>370</v>
      </c>
      <c r="C30" s="111" t="s">
        <v>315</v>
      </c>
      <c r="D30" s="111" t="s">
        <v>480</v>
      </c>
      <c r="E30" s="111" t="s">
        <v>476</v>
      </c>
      <c r="F30" s="111" t="s">
        <v>477</v>
      </c>
      <c r="G30" s="111" t="s">
        <v>481</v>
      </c>
      <c r="J30" s="111" t="s">
        <v>340</v>
      </c>
    </row>
    <row r="31" spans="1:10">
      <c r="A31" s="111">
        <v>30</v>
      </c>
      <c r="B31" s="111" t="s">
        <v>370</v>
      </c>
      <c r="C31" s="111" t="s">
        <v>315</v>
      </c>
      <c r="D31" s="111" t="s">
        <v>482</v>
      </c>
      <c r="E31" s="111" t="s">
        <v>483</v>
      </c>
      <c r="F31" s="111" t="s">
        <v>484</v>
      </c>
      <c r="G31" s="111" t="s">
        <v>478</v>
      </c>
      <c r="J31" s="111" t="s">
        <v>340</v>
      </c>
    </row>
    <row r="32" spans="1:10">
      <c r="A32" s="111">
        <v>31</v>
      </c>
      <c r="B32" s="111" t="s">
        <v>370</v>
      </c>
      <c r="C32" s="111" t="s">
        <v>315</v>
      </c>
      <c r="D32" s="111" t="s">
        <v>485</v>
      </c>
      <c r="E32" s="111" t="s">
        <v>486</v>
      </c>
      <c r="F32" s="111" t="s">
        <v>487</v>
      </c>
      <c r="G32" s="111" t="s">
        <v>452</v>
      </c>
      <c r="J32" s="111" t="s">
        <v>340</v>
      </c>
    </row>
    <row r="33" spans="1:10">
      <c r="A33" s="111">
        <v>32</v>
      </c>
      <c r="B33" s="111" t="s">
        <v>370</v>
      </c>
      <c r="C33" s="111" t="s">
        <v>315</v>
      </c>
      <c r="D33" s="111" t="s">
        <v>488</v>
      </c>
      <c r="E33" s="111" t="s">
        <v>489</v>
      </c>
      <c r="F33" s="111" t="s">
        <v>490</v>
      </c>
      <c r="G33" s="111" t="s">
        <v>413</v>
      </c>
      <c r="J33" s="111" t="s">
        <v>340</v>
      </c>
    </row>
    <row r="34" spans="1:10">
      <c r="A34" s="111">
        <v>33</v>
      </c>
      <c r="B34" s="111" t="s">
        <v>370</v>
      </c>
      <c r="C34" s="111" t="s">
        <v>315</v>
      </c>
      <c r="D34" s="111" t="s">
        <v>491</v>
      </c>
      <c r="E34" s="111" t="s">
        <v>492</v>
      </c>
      <c r="F34" s="111" t="s">
        <v>493</v>
      </c>
      <c r="G34" s="111" t="s">
        <v>494</v>
      </c>
      <c r="J34" s="111" t="s">
        <v>340</v>
      </c>
    </row>
    <row r="35" spans="1:10">
      <c r="A35" s="111">
        <v>34</v>
      </c>
      <c r="B35" s="111" t="s">
        <v>370</v>
      </c>
      <c r="C35" s="111" t="s">
        <v>315</v>
      </c>
      <c r="D35" s="111" t="s">
        <v>495</v>
      </c>
      <c r="E35" s="111" t="s">
        <v>496</v>
      </c>
      <c r="F35" s="111" t="s">
        <v>497</v>
      </c>
      <c r="G35" s="111" t="s">
        <v>498</v>
      </c>
      <c r="J35" s="111" t="s">
        <v>340</v>
      </c>
    </row>
    <row r="36" spans="1:10">
      <c r="A36" s="111">
        <v>35</v>
      </c>
      <c r="B36" s="111" t="s">
        <v>370</v>
      </c>
      <c r="C36" s="111" t="s">
        <v>315</v>
      </c>
      <c r="D36" s="111" t="s">
        <v>499</v>
      </c>
      <c r="E36" s="111" t="s">
        <v>500</v>
      </c>
      <c r="F36" s="111" t="s">
        <v>501</v>
      </c>
      <c r="G36" s="111" t="s">
        <v>452</v>
      </c>
      <c r="J36" s="111" t="s">
        <v>340</v>
      </c>
    </row>
    <row r="37" spans="1:10">
      <c r="A37" s="111">
        <v>36</v>
      </c>
      <c r="B37" s="111" t="s">
        <v>370</v>
      </c>
      <c r="C37" s="111" t="s">
        <v>315</v>
      </c>
      <c r="D37" s="111" t="s">
        <v>502</v>
      </c>
      <c r="E37" s="111" t="s">
        <v>503</v>
      </c>
      <c r="F37" s="111" t="s">
        <v>504</v>
      </c>
      <c r="G37" s="111" t="s">
        <v>494</v>
      </c>
      <c r="J37" s="111" t="s">
        <v>340</v>
      </c>
    </row>
    <row r="38" spans="1:10">
      <c r="A38" s="111">
        <v>37</v>
      </c>
      <c r="B38" s="111" t="s">
        <v>370</v>
      </c>
      <c r="C38" s="111" t="s">
        <v>315</v>
      </c>
      <c r="D38" s="111" t="s">
        <v>505</v>
      </c>
      <c r="E38" s="111" t="s">
        <v>506</v>
      </c>
      <c r="F38" s="111" t="s">
        <v>507</v>
      </c>
      <c r="G38" s="111" t="s">
        <v>478</v>
      </c>
      <c r="J38" s="111" t="s">
        <v>340</v>
      </c>
    </row>
    <row r="39" spans="1:10">
      <c r="A39" s="111">
        <v>38</v>
      </c>
      <c r="B39" s="111" t="s">
        <v>370</v>
      </c>
      <c r="C39" s="111" t="s">
        <v>315</v>
      </c>
      <c r="D39" s="111" t="s">
        <v>508</v>
      </c>
      <c r="E39" s="111" t="s">
        <v>509</v>
      </c>
      <c r="F39" s="111" t="s">
        <v>510</v>
      </c>
      <c r="G39" s="111" t="s">
        <v>456</v>
      </c>
      <c r="J39" s="111" t="s">
        <v>340</v>
      </c>
    </row>
    <row r="40" spans="1:10">
      <c r="A40" s="111">
        <v>39</v>
      </c>
      <c r="B40" s="111" t="s">
        <v>370</v>
      </c>
      <c r="C40" s="111" t="s">
        <v>315</v>
      </c>
      <c r="D40" s="111" t="s">
        <v>511</v>
      </c>
      <c r="E40" s="111" t="s">
        <v>512</v>
      </c>
      <c r="F40" s="111" t="s">
        <v>513</v>
      </c>
      <c r="G40" s="111" t="s">
        <v>514</v>
      </c>
      <c r="J40" s="111" t="s">
        <v>340</v>
      </c>
    </row>
    <row r="41" spans="1:10">
      <c r="A41" s="111">
        <v>40</v>
      </c>
      <c r="B41" s="111" t="s">
        <v>370</v>
      </c>
      <c r="C41" s="111" t="s">
        <v>315</v>
      </c>
      <c r="D41" s="111" t="s">
        <v>515</v>
      </c>
      <c r="E41" s="111" t="s">
        <v>516</v>
      </c>
      <c r="F41" s="111" t="s">
        <v>517</v>
      </c>
      <c r="G41" s="111" t="s">
        <v>518</v>
      </c>
      <c r="J41" s="111" t="s">
        <v>340</v>
      </c>
    </row>
    <row r="42" spans="1:10">
      <c r="A42" s="111">
        <v>41</v>
      </c>
      <c r="B42" s="111" t="s">
        <v>370</v>
      </c>
      <c r="C42" s="111" t="s">
        <v>315</v>
      </c>
      <c r="D42" s="111" t="s">
        <v>519</v>
      </c>
      <c r="E42" s="111" t="s">
        <v>520</v>
      </c>
      <c r="F42" s="111" t="s">
        <v>521</v>
      </c>
      <c r="G42" s="111" t="s">
        <v>522</v>
      </c>
      <c r="J42" s="111" t="s">
        <v>340</v>
      </c>
    </row>
    <row r="43" spans="1:10">
      <c r="A43" s="111">
        <v>42</v>
      </c>
      <c r="B43" s="111" t="s">
        <v>370</v>
      </c>
      <c r="C43" s="111" t="s">
        <v>315</v>
      </c>
      <c r="D43" s="111" t="s">
        <v>523</v>
      </c>
      <c r="E43" s="111" t="s">
        <v>524</v>
      </c>
      <c r="F43" s="111" t="s">
        <v>525</v>
      </c>
      <c r="G43" s="111" t="s">
        <v>526</v>
      </c>
      <c r="J43" s="111" t="s">
        <v>340</v>
      </c>
    </row>
    <row r="44" spans="1:10">
      <c r="A44" s="111">
        <v>43</v>
      </c>
      <c r="B44" s="111" t="s">
        <v>370</v>
      </c>
      <c r="C44" s="111" t="s">
        <v>315</v>
      </c>
      <c r="D44" s="111" t="s">
        <v>527</v>
      </c>
      <c r="E44" s="111" t="s">
        <v>528</v>
      </c>
      <c r="F44" s="111" t="s">
        <v>529</v>
      </c>
      <c r="G44" s="111" t="s">
        <v>494</v>
      </c>
      <c r="J44" s="111" t="s">
        <v>340</v>
      </c>
    </row>
    <row r="45" spans="1:10">
      <c r="A45" s="111">
        <v>44</v>
      </c>
      <c r="B45" s="111" t="s">
        <v>370</v>
      </c>
      <c r="C45" s="111" t="s">
        <v>315</v>
      </c>
      <c r="D45" s="111" t="s">
        <v>530</v>
      </c>
      <c r="E45" s="111" t="s">
        <v>531</v>
      </c>
      <c r="F45" s="111" t="s">
        <v>532</v>
      </c>
      <c r="G45" s="111" t="s">
        <v>448</v>
      </c>
      <c r="J45" s="111" t="s">
        <v>340</v>
      </c>
    </row>
    <row r="46" spans="1:10">
      <c r="A46" s="111">
        <v>45</v>
      </c>
      <c r="B46" s="111" t="s">
        <v>370</v>
      </c>
      <c r="C46" s="111" t="s">
        <v>315</v>
      </c>
      <c r="D46" s="111" t="s">
        <v>533</v>
      </c>
      <c r="E46" s="111" t="s">
        <v>534</v>
      </c>
      <c r="F46" s="111" t="s">
        <v>535</v>
      </c>
      <c r="G46" s="111" t="s">
        <v>536</v>
      </c>
      <c r="J46" s="111" t="s">
        <v>340</v>
      </c>
    </row>
    <row r="47" spans="1:10">
      <c r="A47" s="111">
        <v>46</v>
      </c>
      <c r="B47" s="111" t="s">
        <v>370</v>
      </c>
      <c r="C47" s="111" t="s">
        <v>315</v>
      </c>
      <c r="D47" s="111" t="s">
        <v>537</v>
      </c>
      <c r="E47" s="111" t="s">
        <v>538</v>
      </c>
      <c r="F47" s="111" t="s">
        <v>539</v>
      </c>
      <c r="G47" s="111" t="s">
        <v>540</v>
      </c>
      <c r="J47" s="111" t="s">
        <v>340</v>
      </c>
    </row>
    <row r="48" spans="1:10">
      <c r="A48" s="111">
        <v>47</v>
      </c>
      <c r="B48" s="111" t="s">
        <v>370</v>
      </c>
      <c r="C48" s="111" t="s">
        <v>315</v>
      </c>
      <c r="D48" s="111" t="s">
        <v>541</v>
      </c>
      <c r="E48" s="111" t="s">
        <v>542</v>
      </c>
      <c r="F48" s="111" t="s">
        <v>543</v>
      </c>
      <c r="G48" s="111" t="s">
        <v>390</v>
      </c>
      <c r="J48" s="111" t="s">
        <v>340</v>
      </c>
    </row>
    <row r="49" spans="1:10">
      <c r="A49" s="111">
        <v>48</v>
      </c>
      <c r="B49" s="111" t="s">
        <v>370</v>
      </c>
      <c r="C49" s="111" t="s">
        <v>315</v>
      </c>
      <c r="D49" s="111" t="s">
        <v>544</v>
      </c>
      <c r="E49" s="111" t="s">
        <v>545</v>
      </c>
      <c r="F49" s="111" t="s">
        <v>546</v>
      </c>
      <c r="G49" s="111" t="s">
        <v>444</v>
      </c>
      <c r="J49" s="111" t="s">
        <v>340</v>
      </c>
    </row>
    <row r="50" spans="1:10">
      <c r="A50" s="111">
        <v>49</v>
      </c>
      <c r="B50" s="111" t="s">
        <v>370</v>
      </c>
      <c r="C50" s="111" t="s">
        <v>315</v>
      </c>
      <c r="D50" s="111" t="s">
        <v>547</v>
      </c>
      <c r="E50" s="111" t="s">
        <v>548</v>
      </c>
      <c r="F50" s="111" t="s">
        <v>549</v>
      </c>
      <c r="G50" s="111" t="s">
        <v>413</v>
      </c>
      <c r="J50" s="111" t="s">
        <v>340</v>
      </c>
    </row>
    <row r="51" spans="1:10">
      <c r="A51" s="111">
        <v>50</v>
      </c>
      <c r="B51" s="111" t="s">
        <v>370</v>
      </c>
      <c r="C51" s="111" t="s">
        <v>315</v>
      </c>
      <c r="D51" s="111" t="s">
        <v>550</v>
      </c>
      <c r="E51" s="111" t="s">
        <v>551</v>
      </c>
      <c r="F51" s="111" t="s">
        <v>552</v>
      </c>
      <c r="G51" s="111" t="s">
        <v>494</v>
      </c>
      <c r="J51" s="111" t="s">
        <v>340</v>
      </c>
    </row>
    <row r="52" spans="1:10">
      <c r="A52" s="111">
        <v>51</v>
      </c>
      <c r="B52" s="111" t="s">
        <v>370</v>
      </c>
      <c r="C52" s="111" t="s">
        <v>315</v>
      </c>
      <c r="D52" s="111" t="s">
        <v>553</v>
      </c>
      <c r="E52" s="111" t="s">
        <v>554</v>
      </c>
      <c r="F52" s="111" t="s">
        <v>555</v>
      </c>
      <c r="G52" s="111" t="s">
        <v>474</v>
      </c>
      <c r="J52" s="111" t="s">
        <v>340</v>
      </c>
    </row>
    <row r="53" spans="1:10">
      <c r="A53" s="111">
        <v>52</v>
      </c>
      <c r="B53" s="111" t="s">
        <v>370</v>
      </c>
      <c r="C53" s="111" t="s">
        <v>315</v>
      </c>
      <c r="D53" s="111" t="s">
        <v>556</v>
      </c>
      <c r="E53" s="111" t="s">
        <v>557</v>
      </c>
      <c r="F53" s="111" t="s">
        <v>558</v>
      </c>
      <c r="G53" s="111" t="s">
        <v>413</v>
      </c>
      <c r="J53" s="111" t="s">
        <v>340</v>
      </c>
    </row>
    <row r="54" spans="1:10">
      <c r="A54" s="111">
        <v>53</v>
      </c>
      <c r="B54" s="111" t="s">
        <v>370</v>
      </c>
      <c r="C54" s="111" t="s">
        <v>315</v>
      </c>
      <c r="D54" s="111" t="s">
        <v>559</v>
      </c>
      <c r="E54" s="111" t="s">
        <v>560</v>
      </c>
      <c r="F54" s="111" t="s">
        <v>561</v>
      </c>
      <c r="G54" s="111" t="s">
        <v>417</v>
      </c>
      <c r="J54" s="111" t="s">
        <v>340</v>
      </c>
    </row>
    <row r="55" spans="1:10">
      <c r="A55" s="111">
        <v>54</v>
      </c>
      <c r="B55" s="111" t="s">
        <v>370</v>
      </c>
      <c r="C55" s="111" t="s">
        <v>315</v>
      </c>
      <c r="D55" s="111" t="s">
        <v>562</v>
      </c>
      <c r="E55" s="111" t="s">
        <v>563</v>
      </c>
      <c r="F55" s="111" t="s">
        <v>564</v>
      </c>
      <c r="G55" s="111" t="s">
        <v>565</v>
      </c>
      <c r="J55" s="111" t="s">
        <v>340</v>
      </c>
    </row>
    <row r="56" spans="1:10">
      <c r="A56" s="111">
        <v>55</v>
      </c>
      <c r="B56" s="111" t="s">
        <v>370</v>
      </c>
      <c r="C56" s="111" t="s">
        <v>315</v>
      </c>
      <c r="D56" s="111" t="s">
        <v>566</v>
      </c>
      <c r="E56" s="111" t="s">
        <v>567</v>
      </c>
      <c r="F56" s="111" t="s">
        <v>568</v>
      </c>
      <c r="G56" s="111" t="s">
        <v>569</v>
      </c>
      <c r="J56" s="111" t="s">
        <v>340</v>
      </c>
    </row>
    <row r="57" spans="1:10">
      <c r="A57" s="111">
        <v>56</v>
      </c>
      <c r="B57" s="111" t="s">
        <v>370</v>
      </c>
      <c r="C57" s="111" t="s">
        <v>315</v>
      </c>
      <c r="D57" s="111" t="s">
        <v>570</v>
      </c>
      <c r="E57" s="111" t="s">
        <v>571</v>
      </c>
      <c r="F57" s="111" t="s">
        <v>572</v>
      </c>
      <c r="G57" s="111" t="s">
        <v>573</v>
      </c>
      <c r="J57" s="111" t="s">
        <v>340</v>
      </c>
    </row>
    <row r="58" spans="1:10">
      <c r="A58" s="111">
        <v>57</v>
      </c>
      <c r="B58" s="111" t="s">
        <v>370</v>
      </c>
      <c r="C58" s="111" t="s">
        <v>315</v>
      </c>
      <c r="D58" s="111" t="s">
        <v>574</v>
      </c>
      <c r="E58" s="111" t="s">
        <v>575</v>
      </c>
      <c r="F58" s="111" t="s">
        <v>576</v>
      </c>
      <c r="G58" s="111" t="s">
        <v>494</v>
      </c>
      <c r="J58" s="111" t="s">
        <v>340</v>
      </c>
    </row>
    <row r="59" spans="1:10">
      <c r="A59" s="111">
        <v>58</v>
      </c>
      <c r="B59" s="111" t="s">
        <v>370</v>
      </c>
      <c r="C59" s="111" t="s">
        <v>315</v>
      </c>
      <c r="D59" s="111" t="s">
        <v>577</v>
      </c>
      <c r="E59" s="111" t="s">
        <v>578</v>
      </c>
      <c r="F59" s="111" t="s">
        <v>579</v>
      </c>
      <c r="G59" s="111" t="s">
        <v>398</v>
      </c>
      <c r="J59" s="111" t="s">
        <v>340</v>
      </c>
    </row>
    <row r="60" spans="1:10">
      <c r="A60" s="111">
        <v>59</v>
      </c>
      <c r="B60" s="111" t="s">
        <v>370</v>
      </c>
      <c r="C60" s="111" t="s">
        <v>315</v>
      </c>
      <c r="D60" s="111" t="s">
        <v>580</v>
      </c>
      <c r="E60" s="111" t="s">
        <v>581</v>
      </c>
      <c r="F60" s="111" t="s">
        <v>582</v>
      </c>
      <c r="G60" s="111" t="s">
        <v>478</v>
      </c>
      <c r="J60" s="111" t="s">
        <v>340</v>
      </c>
    </row>
    <row r="61" spans="1:10">
      <c r="A61" s="111">
        <v>60</v>
      </c>
      <c r="B61" s="111" t="s">
        <v>370</v>
      </c>
      <c r="C61" s="111" t="s">
        <v>315</v>
      </c>
      <c r="D61" s="111" t="s">
        <v>583</v>
      </c>
      <c r="E61" s="111" t="s">
        <v>584</v>
      </c>
      <c r="F61" s="111" t="s">
        <v>585</v>
      </c>
      <c r="G61" s="111" t="s">
        <v>586</v>
      </c>
      <c r="J61" s="111" t="s">
        <v>340</v>
      </c>
    </row>
    <row r="62" spans="1:10">
      <c r="A62" s="111">
        <v>61</v>
      </c>
      <c r="B62" s="111" t="s">
        <v>370</v>
      </c>
      <c r="C62" s="111" t="s">
        <v>315</v>
      </c>
      <c r="D62" s="111" t="s">
        <v>587</v>
      </c>
      <c r="E62" s="111" t="s">
        <v>588</v>
      </c>
      <c r="F62" s="111" t="s">
        <v>589</v>
      </c>
      <c r="G62" s="111" t="s">
        <v>586</v>
      </c>
      <c r="J62" s="111" t="s">
        <v>340</v>
      </c>
    </row>
    <row r="63" spans="1:10">
      <c r="A63" s="111">
        <v>62</v>
      </c>
      <c r="B63" s="111" t="s">
        <v>370</v>
      </c>
      <c r="C63" s="111" t="s">
        <v>315</v>
      </c>
      <c r="D63" s="111" t="s">
        <v>590</v>
      </c>
      <c r="E63" s="111" t="s">
        <v>591</v>
      </c>
      <c r="F63" s="111" t="s">
        <v>592</v>
      </c>
      <c r="G63" s="111" t="s">
        <v>522</v>
      </c>
      <c r="J63" s="111" t="s">
        <v>340</v>
      </c>
    </row>
    <row r="64" spans="1:10">
      <c r="A64" s="111">
        <v>63</v>
      </c>
      <c r="B64" s="111" t="s">
        <v>370</v>
      </c>
      <c r="C64" s="111" t="s">
        <v>315</v>
      </c>
      <c r="D64" s="111" t="s">
        <v>593</v>
      </c>
      <c r="E64" s="111" t="s">
        <v>594</v>
      </c>
      <c r="F64" s="111" t="s">
        <v>595</v>
      </c>
      <c r="G64" s="111" t="s">
        <v>596</v>
      </c>
      <c r="J64" s="111" t="s">
        <v>340</v>
      </c>
    </row>
    <row r="65" spans="1:10">
      <c r="A65" s="111">
        <v>64</v>
      </c>
      <c r="B65" s="111" t="s">
        <v>370</v>
      </c>
      <c r="C65" s="111" t="s">
        <v>315</v>
      </c>
      <c r="D65" s="111" t="s">
        <v>597</v>
      </c>
      <c r="E65" s="111" t="s">
        <v>598</v>
      </c>
      <c r="F65" s="111" t="s">
        <v>599</v>
      </c>
      <c r="G65" s="111" t="s">
        <v>514</v>
      </c>
      <c r="J65" s="111" t="s">
        <v>340</v>
      </c>
    </row>
    <row r="66" spans="1:10">
      <c r="A66" s="111">
        <v>65</v>
      </c>
      <c r="B66" s="111" t="s">
        <v>370</v>
      </c>
      <c r="C66" s="111" t="s">
        <v>315</v>
      </c>
      <c r="D66" s="111" t="s">
        <v>600</v>
      </c>
      <c r="E66" s="111" t="s">
        <v>601</v>
      </c>
      <c r="F66" s="111" t="s">
        <v>602</v>
      </c>
      <c r="G66" s="111" t="s">
        <v>494</v>
      </c>
      <c r="J66" s="111" t="s">
        <v>340</v>
      </c>
    </row>
    <row r="67" spans="1:10">
      <c r="A67" s="111">
        <v>66</v>
      </c>
      <c r="B67" s="111" t="s">
        <v>370</v>
      </c>
      <c r="C67" s="111" t="s">
        <v>315</v>
      </c>
      <c r="D67" s="111" t="s">
        <v>603</v>
      </c>
      <c r="E67" s="111" t="s">
        <v>604</v>
      </c>
      <c r="F67" s="111" t="s">
        <v>605</v>
      </c>
      <c r="G67" s="111" t="s">
        <v>606</v>
      </c>
      <c r="J67" s="111" t="s">
        <v>340</v>
      </c>
    </row>
    <row r="68" spans="1:10">
      <c r="A68" s="111">
        <v>67</v>
      </c>
      <c r="B68" s="111" t="s">
        <v>370</v>
      </c>
      <c r="C68" s="111" t="s">
        <v>315</v>
      </c>
      <c r="D68" s="111" t="s">
        <v>607</v>
      </c>
      <c r="E68" s="111" t="s">
        <v>608</v>
      </c>
      <c r="F68" s="111" t="s">
        <v>609</v>
      </c>
      <c r="G68" s="111" t="s">
        <v>386</v>
      </c>
      <c r="J68" s="111" t="s">
        <v>340</v>
      </c>
    </row>
    <row r="69" spans="1:10">
      <c r="A69" s="111">
        <v>68</v>
      </c>
      <c r="B69" s="111" t="s">
        <v>370</v>
      </c>
      <c r="C69" s="111" t="s">
        <v>315</v>
      </c>
      <c r="D69" s="111" t="s">
        <v>610</v>
      </c>
      <c r="E69" s="111" t="s">
        <v>611</v>
      </c>
      <c r="F69" s="111" t="s">
        <v>612</v>
      </c>
      <c r="G69" s="111" t="s">
        <v>413</v>
      </c>
      <c r="J69" s="111" t="s">
        <v>340</v>
      </c>
    </row>
    <row r="70" spans="1:10">
      <c r="A70" s="111">
        <v>69</v>
      </c>
      <c r="B70" s="111" t="s">
        <v>370</v>
      </c>
      <c r="C70" s="111" t="s">
        <v>315</v>
      </c>
      <c r="D70" s="111" t="s">
        <v>613</v>
      </c>
      <c r="E70" s="111" t="s">
        <v>614</v>
      </c>
      <c r="F70" s="111" t="s">
        <v>615</v>
      </c>
      <c r="G70" s="111" t="s">
        <v>494</v>
      </c>
      <c r="J70" s="111" t="s">
        <v>340</v>
      </c>
    </row>
    <row r="71" spans="1:10">
      <c r="A71" s="111">
        <v>70</v>
      </c>
      <c r="B71" s="111" t="s">
        <v>370</v>
      </c>
      <c r="C71" s="111" t="s">
        <v>315</v>
      </c>
      <c r="D71" s="111" t="s">
        <v>616</v>
      </c>
      <c r="E71" s="111" t="s">
        <v>617</v>
      </c>
      <c r="F71" s="111" t="s">
        <v>618</v>
      </c>
      <c r="G71" s="111" t="s">
        <v>565</v>
      </c>
      <c r="H71" s="111" t="s">
        <v>619</v>
      </c>
      <c r="J71" s="111" t="s">
        <v>340</v>
      </c>
    </row>
    <row r="72" spans="1:10">
      <c r="A72" s="111">
        <v>71</v>
      </c>
      <c r="B72" s="111" t="s">
        <v>370</v>
      </c>
      <c r="C72" s="111" t="s">
        <v>315</v>
      </c>
      <c r="D72" s="111" t="s">
        <v>620</v>
      </c>
      <c r="E72" s="111" t="s">
        <v>621</v>
      </c>
      <c r="F72" s="111" t="s">
        <v>622</v>
      </c>
      <c r="G72" s="111" t="s">
        <v>444</v>
      </c>
      <c r="J72" s="111" t="s">
        <v>340</v>
      </c>
    </row>
    <row r="73" spans="1:10">
      <c r="A73" s="111">
        <v>72</v>
      </c>
      <c r="B73" s="111" t="s">
        <v>370</v>
      </c>
      <c r="C73" s="111" t="s">
        <v>315</v>
      </c>
      <c r="D73" s="111" t="s">
        <v>623</v>
      </c>
      <c r="E73" s="111" t="s">
        <v>624</v>
      </c>
      <c r="F73" s="111" t="s">
        <v>625</v>
      </c>
      <c r="G73" s="111" t="s">
        <v>494</v>
      </c>
      <c r="J73" s="111" t="s">
        <v>340</v>
      </c>
    </row>
    <row r="74" spans="1:10">
      <c r="A74" s="111">
        <v>73</v>
      </c>
      <c r="B74" s="111" t="s">
        <v>370</v>
      </c>
      <c r="C74" s="111" t="s">
        <v>315</v>
      </c>
      <c r="D74" s="111" t="s">
        <v>626</v>
      </c>
      <c r="E74" s="111" t="s">
        <v>627</v>
      </c>
      <c r="F74" s="111" t="s">
        <v>628</v>
      </c>
      <c r="G74" s="111" t="s">
        <v>569</v>
      </c>
      <c r="J74" s="111" t="s">
        <v>340</v>
      </c>
    </row>
    <row r="75" spans="1:10">
      <c r="A75" s="111">
        <v>74</v>
      </c>
      <c r="B75" s="111" t="s">
        <v>370</v>
      </c>
      <c r="C75" s="111" t="s">
        <v>315</v>
      </c>
      <c r="D75" s="111" t="s">
        <v>629</v>
      </c>
      <c r="E75" s="111" t="s">
        <v>630</v>
      </c>
      <c r="F75" s="111" t="s">
        <v>631</v>
      </c>
      <c r="G75" s="111" t="s">
        <v>586</v>
      </c>
      <c r="J75" s="111" t="s">
        <v>340</v>
      </c>
    </row>
    <row r="76" spans="1:10">
      <c r="A76" s="111">
        <v>75</v>
      </c>
      <c r="B76" s="111" t="s">
        <v>370</v>
      </c>
      <c r="C76" s="111" t="s">
        <v>315</v>
      </c>
      <c r="D76" s="111" t="s">
        <v>632</v>
      </c>
      <c r="E76" s="111" t="s">
        <v>633</v>
      </c>
      <c r="F76" s="111" t="s">
        <v>634</v>
      </c>
      <c r="G76" s="111" t="s">
        <v>386</v>
      </c>
      <c r="J76" s="111" t="s">
        <v>340</v>
      </c>
    </row>
    <row r="77" spans="1:10">
      <c r="A77" s="111">
        <v>76</v>
      </c>
      <c r="B77" s="111" t="s">
        <v>370</v>
      </c>
      <c r="C77" s="111" t="s">
        <v>315</v>
      </c>
      <c r="D77" s="111" t="s">
        <v>635</v>
      </c>
      <c r="E77" s="111" t="s">
        <v>636</v>
      </c>
      <c r="F77" s="111" t="s">
        <v>637</v>
      </c>
      <c r="G77" s="111" t="s">
        <v>565</v>
      </c>
      <c r="J77" s="111" t="s">
        <v>340</v>
      </c>
    </row>
    <row r="78" spans="1:10">
      <c r="A78" s="111">
        <v>77</v>
      </c>
      <c r="B78" s="111" t="s">
        <v>370</v>
      </c>
      <c r="C78" s="111" t="s">
        <v>315</v>
      </c>
      <c r="D78" s="111" t="s">
        <v>638</v>
      </c>
      <c r="E78" s="111" t="s">
        <v>639</v>
      </c>
      <c r="F78" s="111" t="s">
        <v>640</v>
      </c>
      <c r="G78" s="111" t="s">
        <v>494</v>
      </c>
      <c r="J78" s="111" t="s">
        <v>340</v>
      </c>
    </row>
    <row r="79" spans="1:10">
      <c r="A79" s="111">
        <v>78</v>
      </c>
      <c r="B79" s="111" t="s">
        <v>370</v>
      </c>
      <c r="C79" s="111" t="s">
        <v>315</v>
      </c>
      <c r="D79" s="111" t="s">
        <v>641</v>
      </c>
      <c r="E79" s="111" t="s">
        <v>642</v>
      </c>
      <c r="F79" s="111" t="s">
        <v>643</v>
      </c>
      <c r="G79" s="111" t="s">
        <v>494</v>
      </c>
      <c r="J79" s="111" t="s">
        <v>340</v>
      </c>
    </row>
    <row r="80" spans="1:10">
      <c r="A80" s="111">
        <v>79</v>
      </c>
      <c r="B80" s="111" t="s">
        <v>370</v>
      </c>
      <c r="C80" s="111" t="s">
        <v>315</v>
      </c>
      <c r="D80" s="111" t="s">
        <v>644</v>
      </c>
      <c r="E80" s="111" t="s">
        <v>645</v>
      </c>
      <c r="F80" s="111" t="s">
        <v>646</v>
      </c>
      <c r="G80" s="111" t="s">
        <v>606</v>
      </c>
      <c r="J80" s="111" t="s">
        <v>340</v>
      </c>
    </row>
    <row r="81" spans="1:10">
      <c r="A81" s="111">
        <v>80</v>
      </c>
      <c r="B81" s="111" t="s">
        <v>370</v>
      </c>
      <c r="C81" s="111" t="s">
        <v>315</v>
      </c>
      <c r="D81" s="111" t="s">
        <v>647</v>
      </c>
      <c r="E81" s="111" t="s">
        <v>648</v>
      </c>
      <c r="F81" s="111" t="s">
        <v>649</v>
      </c>
      <c r="G81" s="111" t="s">
        <v>494</v>
      </c>
      <c r="J81" s="111" t="s">
        <v>340</v>
      </c>
    </row>
    <row r="82" spans="1:10">
      <c r="A82" s="111">
        <v>81</v>
      </c>
      <c r="B82" s="111" t="s">
        <v>370</v>
      </c>
      <c r="C82" s="111" t="s">
        <v>315</v>
      </c>
      <c r="D82" s="111" t="s">
        <v>650</v>
      </c>
      <c r="E82" s="111" t="s">
        <v>651</v>
      </c>
      <c r="F82" s="111" t="s">
        <v>652</v>
      </c>
      <c r="G82" s="111" t="s">
        <v>386</v>
      </c>
      <c r="J82" s="111" t="s">
        <v>340</v>
      </c>
    </row>
    <row r="83" spans="1:10">
      <c r="A83" s="111">
        <v>82</v>
      </c>
      <c r="B83" s="111" t="s">
        <v>370</v>
      </c>
      <c r="C83" s="111" t="s">
        <v>315</v>
      </c>
      <c r="D83" s="111" t="s">
        <v>653</v>
      </c>
      <c r="E83" s="111" t="s">
        <v>654</v>
      </c>
      <c r="F83" s="111" t="s">
        <v>655</v>
      </c>
      <c r="G83" s="111" t="s">
        <v>390</v>
      </c>
      <c r="J83" s="111" t="s">
        <v>340</v>
      </c>
    </row>
    <row r="84" spans="1:10">
      <c r="A84" s="111">
        <v>83</v>
      </c>
      <c r="B84" s="111" t="s">
        <v>370</v>
      </c>
      <c r="C84" s="111" t="s">
        <v>315</v>
      </c>
      <c r="D84" s="111" t="s">
        <v>656</v>
      </c>
      <c r="E84" s="111" t="s">
        <v>657</v>
      </c>
      <c r="F84" s="111" t="s">
        <v>658</v>
      </c>
      <c r="G84" s="111" t="s">
        <v>596</v>
      </c>
      <c r="J84" s="111" t="s">
        <v>340</v>
      </c>
    </row>
    <row r="85" spans="1:10">
      <c r="A85" s="111">
        <v>84</v>
      </c>
      <c r="B85" s="111" t="s">
        <v>370</v>
      </c>
      <c r="C85" s="111" t="s">
        <v>315</v>
      </c>
      <c r="D85" s="111" t="s">
        <v>659</v>
      </c>
      <c r="E85" s="111" t="s">
        <v>660</v>
      </c>
      <c r="F85" s="111" t="s">
        <v>661</v>
      </c>
      <c r="G85" s="111" t="s">
        <v>662</v>
      </c>
      <c r="J85"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codeName="TSH_REESTR_MO">
    <tabColor indexed="47"/>
  </sheetPr>
  <dimension ref="A1:D268"/>
  <sheetViews>
    <sheetView showGridLines="0" zoomScaleNormal="100" workbookViewId="0"/>
  </sheetViews>
  <sheetFormatPr defaultRowHeight="11.25"/>
  <cols>
    <col min="1" max="16384" width="9.140625" style="56"/>
  </cols>
  <sheetData>
    <row r="1" spans="1:4">
      <c r="A1" s="56" t="s">
        <v>663</v>
      </c>
      <c r="B1" s="56" t="s">
        <v>151</v>
      </c>
      <c r="C1" s="56" t="s">
        <v>152</v>
      </c>
      <c r="D1" s="56" t="s">
        <v>1194</v>
      </c>
    </row>
    <row r="2" spans="1:4">
      <c r="A2" s="56">
        <v>1</v>
      </c>
      <c r="B2" s="56" t="s">
        <v>671</v>
      </c>
      <c r="C2" s="56" t="s">
        <v>673</v>
      </c>
      <c r="D2" s="56" t="s">
        <v>674</v>
      </c>
    </row>
    <row r="3" spans="1:4">
      <c r="A3" s="56">
        <v>2</v>
      </c>
      <c r="B3" s="56" t="s">
        <v>671</v>
      </c>
      <c r="C3" s="56" t="s">
        <v>675</v>
      </c>
      <c r="D3" s="56" t="s">
        <v>676</v>
      </c>
    </row>
    <row r="4" spans="1:4">
      <c r="A4" s="56">
        <v>3</v>
      </c>
      <c r="B4" s="56" t="s">
        <v>671</v>
      </c>
      <c r="C4" s="56" t="s">
        <v>671</v>
      </c>
      <c r="D4" s="56" t="s">
        <v>672</v>
      </c>
    </row>
    <row r="5" spans="1:4">
      <c r="A5" s="56">
        <v>4</v>
      </c>
      <c r="B5" s="56" t="s">
        <v>671</v>
      </c>
      <c r="C5" s="56" t="s">
        <v>677</v>
      </c>
      <c r="D5" s="56" t="s">
        <v>678</v>
      </c>
    </row>
    <row r="6" spans="1:4">
      <c r="A6" s="56">
        <v>5</v>
      </c>
      <c r="B6" s="56" t="s">
        <v>671</v>
      </c>
      <c r="C6" s="56" t="s">
        <v>679</v>
      </c>
      <c r="D6" s="56" t="s">
        <v>680</v>
      </c>
    </row>
    <row r="7" spans="1:4">
      <c r="A7" s="56">
        <v>6</v>
      </c>
      <c r="B7" s="56" t="s">
        <v>671</v>
      </c>
      <c r="C7" s="56" t="s">
        <v>681</v>
      </c>
      <c r="D7" s="56" t="s">
        <v>682</v>
      </c>
    </row>
    <row r="8" spans="1:4">
      <c r="A8" s="56">
        <v>7</v>
      </c>
      <c r="B8" s="56" t="s">
        <v>671</v>
      </c>
      <c r="C8" s="56" t="s">
        <v>683</v>
      </c>
      <c r="D8" s="56" t="s">
        <v>684</v>
      </c>
    </row>
    <row r="9" spans="1:4">
      <c r="A9" s="56">
        <v>8</v>
      </c>
      <c r="B9" s="56" t="s">
        <v>671</v>
      </c>
      <c r="C9" s="56" t="s">
        <v>685</v>
      </c>
      <c r="D9" s="56" t="s">
        <v>686</v>
      </c>
    </row>
    <row r="10" spans="1:4">
      <c r="A10" s="56">
        <v>9</v>
      </c>
      <c r="B10" s="56" t="s">
        <v>671</v>
      </c>
      <c r="C10" s="56" t="s">
        <v>687</v>
      </c>
      <c r="D10" s="56" t="s">
        <v>688</v>
      </c>
    </row>
    <row r="11" spans="1:4">
      <c r="A11" s="56">
        <v>10</v>
      </c>
      <c r="B11" s="56" t="s">
        <v>671</v>
      </c>
      <c r="C11" s="56" t="s">
        <v>689</v>
      </c>
      <c r="D11" s="56" t="s">
        <v>690</v>
      </c>
    </row>
    <row r="12" spans="1:4">
      <c r="A12" s="56">
        <v>11</v>
      </c>
      <c r="B12" s="56" t="s">
        <v>671</v>
      </c>
      <c r="C12" s="56" t="s">
        <v>691</v>
      </c>
      <c r="D12" s="56" t="s">
        <v>692</v>
      </c>
    </row>
    <row r="13" spans="1:4">
      <c r="A13" s="56">
        <v>12</v>
      </c>
      <c r="B13" s="56" t="s">
        <v>671</v>
      </c>
      <c r="C13" s="56" t="s">
        <v>693</v>
      </c>
      <c r="D13" s="56" t="s">
        <v>694</v>
      </c>
    </row>
    <row r="14" spans="1:4">
      <c r="A14" s="56">
        <v>13</v>
      </c>
      <c r="B14" s="56" t="s">
        <v>671</v>
      </c>
      <c r="C14" s="56" t="s">
        <v>695</v>
      </c>
      <c r="D14" s="56" t="s">
        <v>696</v>
      </c>
    </row>
    <row r="15" spans="1:4">
      <c r="A15" s="56">
        <v>14</v>
      </c>
      <c r="B15" s="56" t="s">
        <v>671</v>
      </c>
      <c r="C15" s="56" t="s">
        <v>697</v>
      </c>
      <c r="D15" s="56" t="s">
        <v>698</v>
      </c>
    </row>
    <row r="16" spans="1:4">
      <c r="A16" s="56">
        <v>15</v>
      </c>
      <c r="B16" s="56" t="s">
        <v>671</v>
      </c>
      <c r="C16" s="56" t="s">
        <v>699</v>
      </c>
      <c r="D16" s="56" t="s">
        <v>700</v>
      </c>
    </row>
    <row r="17" spans="1:4">
      <c r="A17" s="56">
        <v>16</v>
      </c>
      <c r="B17" s="56" t="s">
        <v>701</v>
      </c>
      <c r="C17" s="56" t="s">
        <v>703</v>
      </c>
      <c r="D17" s="56" t="s">
        <v>704</v>
      </c>
    </row>
    <row r="18" spans="1:4">
      <c r="A18" s="56">
        <v>17</v>
      </c>
      <c r="B18" s="56" t="s">
        <v>701</v>
      </c>
      <c r="C18" s="56" t="s">
        <v>701</v>
      </c>
      <c r="D18" s="56" t="s">
        <v>702</v>
      </c>
    </row>
    <row r="19" spans="1:4">
      <c r="A19" s="56">
        <v>18</v>
      </c>
      <c r="B19" s="56" t="s">
        <v>701</v>
      </c>
      <c r="C19" s="56" t="s">
        <v>705</v>
      </c>
      <c r="D19" s="56" t="s">
        <v>706</v>
      </c>
    </row>
    <row r="20" spans="1:4">
      <c r="A20" s="56">
        <v>19</v>
      </c>
      <c r="B20" s="56" t="s">
        <v>701</v>
      </c>
      <c r="C20" s="56" t="s">
        <v>707</v>
      </c>
      <c r="D20" s="56" t="s">
        <v>708</v>
      </c>
    </row>
    <row r="21" spans="1:4">
      <c r="A21" s="56">
        <v>20</v>
      </c>
      <c r="B21" s="56" t="s">
        <v>701</v>
      </c>
      <c r="C21" s="56" t="s">
        <v>709</v>
      </c>
      <c r="D21" s="56" t="s">
        <v>710</v>
      </c>
    </row>
    <row r="22" spans="1:4">
      <c r="A22" s="56">
        <v>21</v>
      </c>
      <c r="B22" s="56" t="s">
        <v>701</v>
      </c>
      <c r="C22" s="56" t="s">
        <v>711</v>
      </c>
      <c r="D22" s="56" t="s">
        <v>712</v>
      </c>
    </row>
    <row r="23" spans="1:4">
      <c r="A23" s="56">
        <v>22</v>
      </c>
      <c r="B23" s="56" t="s">
        <v>701</v>
      </c>
      <c r="C23" s="56" t="s">
        <v>713</v>
      </c>
      <c r="D23" s="56" t="s">
        <v>714</v>
      </c>
    </row>
    <row r="24" spans="1:4">
      <c r="A24" s="56">
        <v>23</v>
      </c>
      <c r="B24" s="56" t="s">
        <v>701</v>
      </c>
      <c r="C24" s="56" t="s">
        <v>715</v>
      </c>
      <c r="D24" s="56" t="s">
        <v>716</v>
      </c>
    </row>
    <row r="25" spans="1:4">
      <c r="A25" s="56">
        <v>24</v>
      </c>
      <c r="B25" s="56" t="s">
        <v>701</v>
      </c>
      <c r="C25" s="56" t="s">
        <v>717</v>
      </c>
      <c r="D25" s="56" t="s">
        <v>718</v>
      </c>
    </row>
    <row r="26" spans="1:4">
      <c r="A26" s="56">
        <v>25</v>
      </c>
      <c r="B26" s="56" t="s">
        <v>701</v>
      </c>
      <c r="C26" s="56" t="s">
        <v>719</v>
      </c>
      <c r="D26" s="56" t="s">
        <v>720</v>
      </c>
    </row>
    <row r="27" spans="1:4">
      <c r="A27" s="56">
        <v>26</v>
      </c>
      <c r="B27" s="56" t="s">
        <v>701</v>
      </c>
      <c r="C27" s="56" t="s">
        <v>721</v>
      </c>
      <c r="D27" s="56" t="s">
        <v>722</v>
      </c>
    </row>
    <row r="28" spans="1:4">
      <c r="A28" s="56">
        <v>27</v>
      </c>
      <c r="B28" s="56" t="s">
        <v>701</v>
      </c>
      <c r="C28" s="56" t="s">
        <v>723</v>
      </c>
      <c r="D28" s="56" t="s">
        <v>724</v>
      </c>
    </row>
    <row r="29" spans="1:4">
      <c r="A29" s="56">
        <v>28</v>
      </c>
      <c r="B29" s="56" t="s">
        <v>725</v>
      </c>
      <c r="C29" s="56" t="s">
        <v>727</v>
      </c>
      <c r="D29" s="56" t="s">
        <v>728</v>
      </c>
    </row>
    <row r="30" spans="1:4">
      <c r="A30" s="56">
        <v>29</v>
      </c>
      <c r="B30" s="56" t="s">
        <v>725</v>
      </c>
      <c r="C30" s="56" t="s">
        <v>729</v>
      </c>
      <c r="D30" s="56" t="s">
        <v>730</v>
      </c>
    </row>
    <row r="31" spans="1:4">
      <c r="A31" s="56">
        <v>30</v>
      </c>
      <c r="B31" s="56" t="s">
        <v>725</v>
      </c>
      <c r="C31" s="56" t="s">
        <v>725</v>
      </c>
      <c r="D31" s="56" t="s">
        <v>726</v>
      </c>
    </row>
    <row r="32" spans="1:4">
      <c r="A32" s="56">
        <v>31</v>
      </c>
      <c r="B32" s="56" t="s">
        <v>725</v>
      </c>
      <c r="C32" s="56" t="s">
        <v>731</v>
      </c>
      <c r="D32" s="56" t="s">
        <v>732</v>
      </c>
    </row>
    <row r="33" spans="1:4">
      <c r="A33" s="56">
        <v>32</v>
      </c>
      <c r="B33" s="56" t="s">
        <v>725</v>
      </c>
      <c r="C33" s="56" t="s">
        <v>733</v>
      </c>
      <c r="D33" s="56" t="s">
        <v>734</v>
      </c>
    </row>
    <row r="34" spans="1:4">
      <c r="A34" s="56">
        <v>33</v>
      </c>
      <c r="B34" s="56" t="s">
        <v>725</v>
      </c>
      <c r="C34" s="56" t="s">
        <v>735</v>
      </c>
      <c r="D34" s="56" t="s">
        <v>736</v>
      </c>
    </row>
    <row r="35" spans="1:4">
      <c r="A35" s="56">
        <v>34</v>
      </c>
      <c r="B35" s="56" t="s">
        <v>725</v>
      </c>
      <c r="C35" s="56" t="s">
        <v>737</v>
      </c>
      <c r="D35" s="56" t="s">
        <v>738</v>
      </c>
    </row>
    <row r="36" spans="1:4">
      <c r="A36" s="56">
        <v>35</v>
      </c>
      <c r="B36" s="56" t="s">
        <v>725</v>
      </c>
      <c r="C36" s="56" t="s">
        <v>739</v>
      </c>
      <c r="D36" s="56" t="s">
        <v>740</v>
      </c>
    </row>
    <row r="37" spans="1:4">
      <c r="A37" s="56">
        <v>36</v>
      </c>
      <c r="B37" s="56" t="s">
        <v>725</v>
      </c>
      <c r="C37" s="56" t="s">
        <v>741</v>
      </c>
      <c r="D37" s="56" t="s">
        <v>742</v>
      </c>
    </row>
    <row r="38" spans="1:4">
      <c r="A38" s="56">
        <v>37</v>
      </c>
      <c r="B38" s="56" t="s">
        <v>743</v>
      </c>
      <c r="C38" s="56" t="s">
        <v>743</v>
      </c>
      <c r="D38" s="56" t="s">
        <v>744</v>
      </c>
    </row>
    <row r="39" spans="1:4">
      <c r="A39" s="56">
        <v>38</v>
      </c>
      <c r="B39" s="56" t="s">
        <v>745</v>
      </c>
      <c r="C39" s="56" t="s">
        <v>745</v>
      </c>
      <c r="D39" s="56" t="s">
        <v>746</v>
      </c>
    </row>
    <row r="40" spans="1:4">
      <c r="A40" s="56">
        <v>39</v>
      </c>
      <c r="B40" s="56" t="s">
        <v>747</v>
      </c>
      <c r="C40" s="56" t="s">
        <v>747</v>
      </c>
      <c r="D40" s="56" t="s">
        <v>748</v>
      </c>
    </row>
    <row r="41" spans="1:4">
      <c r="A41" s="56">
        <v>40</v>
      </c>
      <c r="B41" s="56" t="s">
        <v>749</v>
      </c>
      <c r="C41" s="56" t="s">
        <v>751</v>
      </c>
      <c r="D41" s="56" t="s">
        <v>752</v>
      </c>
    </row>
    <row r="42" spans="1:4">
      <c r="A42" s="56">
        <v>41</v>
      </c>
      <c r="B42" s="56" t="s">
        <v>749</v>
      </c>
      <c r="C42" s="56" t="s">
        <v>753</v>
      </c>
      <c r="D42" s="56" t="s">
        <v>754</v>
      </c>
    </row>
    <row r="43" spans="1:4">
      <c r="A43" s="56">
        <v>42</v>
      </c>
      <c r="B43" s="56" t="s">
        <v>749</v>
      </c>
      <c r="C43" s="56" t="s">
        <v>755</v>
      </c>
      <c r="D43" s="56" t="s">
        <v>756</v>
      </c>
    </row>
    <row r="44" spans="1:4">
      <c r="A44" s="56">
        <v>43</v>
      </c>
      <c r="B44" s="56" t="s">
        <v>749</v>
      </c>
      <c r="C44" s="56" t="s">
        <v>757</v>
      </c>
      <c r="D44" s="56" t="s">
        <v>758</v>
      </c>
    </row>
    <row r="45" spans="1:4">
      <c r="A45" s="56">
        <v>44</v>
      </c>
      <c r="B45" s="56" t="s">
        <v>749</v>
      </c>
      <c r="C45" s="56" t="s">
        <v>759</v>
      </c>
      <c r="D45" s="56" t="s">
        <v>760</v>
      </c>
    </row>
    <row r="46" spans="1:4">
      <c r="A46" s="56">
        <v>45</v>
      </c>
      <c r="B46" s="56" t="s">
        <v>749</v>
      </c>
      <c r="C46" s="56" t="s">
        <v>749</v>
      </c>
      <c r="D46" s="56" t="s">
        <v>750</v>
      </c>
    </row>
    <row r="47" spans="1:4">
      <c r="A47" s="56">
        <v>46</v>
      </c>
      <c r="B47" s="56" t="s">
        <v>749</v>
      </c>
      <c r="C47" s="56" t="s">
        <v>761</v>
      </c>
      <c r="D47" s="56" t="s">
        <v>762</v>
      </c>
    </row>
    <row r="48" spans="1:4">
      <c r="A48" s="56">
        <v>47</v>
      </c>
      <c r="B48" s="56" t="s">
        <v>749</v>
      </c>
      <c r="C48" s="56" t="s">
        <v>763</v>
      </c>
      <c r="D48" s="56" t="s">
        <v>764</v>
      </c>
    </row>
    <row r="49" spans="1:4">
      <c r="A49" s="56">
        <v>48</v>
      </c>
      <c r="B49" s="56" t="s">
        <v>749</v>
      </c>
      <c r="C49" s="56" t="s">
        <v>765</v>
      </c>
      <c r="D49" s="56" t="s">
        <v>766</v>
      </c>
    </row>
    <row r="50" spans="1:4">
      <c r="A50" s="56">
        <v>49</v>
      </c>
      <c r="B50" s="56" t="s">
        <v>749</v>
      </c>
      <c r="C50" s="56" t="s">
        <v>767</v>
      </c>
      <c r="D50" s="56" t="s">
        <v>768</v>
      </c>
    </row>
    <row r="51" spans="1:4">
      <c r="A51" s="56">
        <v>50</v>
      </c>
      <c r="B51" s="56" t="s">
        <v>749</v>
      </c>
      <c r="C51" s="56" t="s">
        <v>769</v>
      </c>
      <c r="D51" s="56" t="s">
        <v>770</v>
      </c>
    </row>
    <row r="52" spans="1:4">
      <c r="A52" s="56">
        <v>51</v>
      </c>
      <c r="B52" s="56" t="s">
        <v>749</v>
      </c>
      <c r="C52" s="56" t="s">
        <v>771</v>
      </c>
      <c r="D52" s="56" t="s">
        <v>772</v>
      </c>
    </row>
    <row r="53" spans="1:4">
      <c r="A53" s="56">
        <v>52</v>
      </c>
      <c r="B53" s="56" t="s">
        <v>749</v>
      </c>
      <c r="C53" s="56" t="s">
        <v>773</v>
      </c>
      <c r="D53" s="56" t="s">
        <v>774</v>
      </c>
    </row>
    <row r="54" spans="1:4">
      <c r="A54" s="56">
        <v>53</v>
      </c>
      <c r="B54" s="56" t="s">
        <v>749</v>
      </c>
      <c r="C54" s="56" t="s">
        <v>775</v>
      </c>
      <c r="D54" s="56" t="s">
        <v>776</v>
      </c>
    </row>
    <row r="55" spans="1:4">
      <c r="A55" s="56">
        <v>54</v>
      </c>
      <c r="B55" s="56" t="s">
        <v>777</v>
      </c>
      <c r="C55" s="56" t="s">
        <v>779</v>
      </c>
      <c r="D55" s="56" t="s">
        <v>780</v>
      </c>
    </row>
    <row r="56" spans="1:4">
      <c r="A56" s="56">
        <v>55</v>
      </c>
      <c r="B56" s="56" t="s">
        <v>777</v>
      </c>
      <c r="C56" s="56" t="s">
        <v>781</v>
      </c>
      <c r="D56" s="56" t="s">
        <v>782</v>
      </c>
    </row>
    <row r="57" spans="1:4">
      <c r="A57" s="56">
        <v>56</v>
      </c>
      <c r="B57" s="56" t="s">
        <v>777</v>
      </c>
      <c r="C57" s="56" t="s">
        <v>777</v>
      </c>
      <c r="D57" s="56" t="s">
        <v>778</v>
      </c>
    </row>
    <row r="58" spans="1:4">
      <c r="A58" s="56">
        <v>57</v>
      </c>
      <c r="B58" s="56" t="s">
        <v>777</v>
      </c>
      <c r="C58" s="56" t="s">
        <v>783</v>
      </c>
      <c r="D58" s="56" t="s">
        <v>784</v>
      </c>
    </row>
    <row r="59" spans="1:4">
      <c r="A59" s="56">
        <v>58</v>
      </c>
      <c r="B59" s="56" t="s">
        <v>777</v>
      </c>
      <c r="C59" s="56" t="s">
        <v>785</v>
      </c>
      <c r="D59" s="56" t="s">
        <v>786</v>
      </c>
    </row>
    <row r="60" spans="1:4">
      <c r="A60" s="56">
        <v>59</v>
      </c>
      <c r="B60" s="56" t="s">
        <v>777</v>
      </c>
      <c r="C60" s="56" t="s">
        <v>787</v>
      </c>
      <c r="D60" s="56" t="s">
        <v>788</v>
      </c>
    </row>
    <row r="61" spans="1:4">
      <c r="A61" s="56">
        <v>60</v>
      </c>
      <c r="B61" s="56" t="s">
        <v>777</v>
      </c>
      <c r="C61" s="56" t="s">
        <v>789</v>
      </c>
      <c r="D61" s="56" t="s">
        <v>790</v>
      </c>
    </row>
    <row r="62" spans="1:4">
      <c r="A62" s="56">
        <v>61</v>
      </c>
      <c r="B62" s="56" t="s">
        <v>777</v>
      </c>
      <c r="C62" s="56" t="s">
        <v>791</v>
      </c>
      <c r="D62" s="56" t="s">
        <v>792</v>
      </c>
    </row>
    <row r="63" spans="1:4">
      <c r="A63" s="56">
        <v>62</v>
      </c>
      <c r="B63" s="56" t="s">
        <v>777</v>
      </c>
      <c r="C63" s="56" t="s">
        <v>793</v>
      </c>
      <c r="D63" s="56" t="s">
        <v>794</v>
      </c>
    </row>
    <row r="64" spans="1:4">
      <c r="A64" s="56">
        <v>63</v>
      </c>
      <c r="B64" s="56" t="s">
        <v>795</v>
      </c>
      <c r="C64" s="56" t="s">
        <v>797</v>
      </c>
      <c r="D64" s="56" t="s">
        <v>798</v>
      </c>
    </row>
    <row r="65" spans="1:4">
      <c r="A65" s="56">
        <v>64</v>
      </c>
      <c r="B65" s="56" t="s">
        <v>795</v>
      </c>
      <c r="C65" s="56" t="s">
        <v>799</v>
      </c>
      <c r="D65" s="56" t="s">
        <v>800</v>
      </c>
    </row>
    <row r="66" spans="1:4">
      <c r="A66" s="56">
        <v>65</v>
      </c>
      <c r="B66" s="56" t="s">
        <v>795</v>
      </c>
      <c r="C66" s="56" t="s">
        <v>801</v>
      </c>
      <c r="D66" s="56" t="s">
        <v>802</v>
      </c>
    </row>
    <row r="67" spans="1:4">
      <c r="A67" s="56">
        <v>66</v>
      </c>
      <c r="B67" s="56" t="s">
        <v>795</v>
      </c>
      <c r="C67" s="56" t="s">
        <v>795</v>
      </c>
      <c r="D67" s="56" t="s">
        <v>796</v>
      </c>
    </row>
    <row r="68" spans="1:4">
      <c r="A68" s="56">
        <v>67</v>
      </c>
      <c r="B68" s="56" t="s">
        <v>795</v>
      </c>
      <c r="C68" s="56" t="s">
        <v>803</v>
      </c>
      <c r="D68" s="56" t="s">
        <v>804</v>
      </c>
    </row>
    <row r="69" spans="1:4">
      <c r="A69" s="56">
        <v>68</v>
      </c>
      <c r="B69" s="56" t="s">
        <v>795</v>
      </c>
      <c r="C69" s="56" t="s">
        <v>805</v>
      </c>
      <c r="D69" s="56" t="s">
        <v>806</v>
      </c>
    </row>
    <row r="70" spans="1:4">
      <c r="A70" s="56">
        <v>69</v>
      </c>
      <c r="B70" s="56" t="s">
        <v>795</v>
      </c>
      <c r="C70" s="56" t="s">
        <v>807</v>
      </c>
      <c r="D70" s="56" t="s">
        <v>808</v>
      </c>
    </row>
    <row r="71" spans="1:4">
      <c r="A71" s="56">
        <v>70</v>
      </c>
      <c r="B71" s="56" t="s">
        <v>795</v>
      </c>
      <c r="C71" s="56" t="s">
        <v>809</v>
      </c>
      <c r="D71" s="56" t="s">
        <v>810</v>
      </c>
    </row>
    <row r="72" spans="1:4">
      <c r="A72" s="56">
        <v>71</v>
      </c>
      <c r="B72" s="56" t="s">
        <v>795</v>
      </c>
      <c r="C72" s="56" t="s">
        <v>811</v>
      </c>
      <c r="D72" s="56" t="s">
        <v>812</v>
      </c>
    </row>
    <row r="73" spans="1:4">
      <c r="A73" s="56">
        <v>72</v>
      </c>
      <c r="B73" s="56" t="s">
        <v>795</v>
      </c>
      <c r="C73" s="56" t="s">
        <v>813</v>
      </c>
      <c r="D73" s="56" t="s">
        <v>814</v>
      </c>
    </row>
    <row r="74" spans="1:4">
      <c r="A74" s="56">
        <v>73</v>
      </c>
      <c r="B74" s="56" t="s">
        <v>795</v>
      </c>
      <c r="C74" s="56" t="s">
        <v>815</v>
      </c>
      <c r="D74" s="56" t="s">
        <v>816</v>
      </c>
    </row>
    <row r="75" spans="1:4">
      <c r="A75" s="56">
        <v>74</v>
      </c>
      <c r="B75" s="56" t="s">
        <v>795</v>
      </c>
      <c r="C75" s="56" t="s">
        <v>817</v>
      </c>
      <c r="D75" s="56" t="s">
        <v>818</v>
      </c>
    </row>
    <row r="76" spans="1:4">
      <c r="A76" s="56">
        <v>75</v>
      </c>
      <c r="B76" s="56" t="s">
        <v>819</v>
      </c>
      <c r="C76" s="56" t="s">
        <v>821</v>
      </c>
      <c r="D76" s="56" t="s">
        <v>822</v>
      </c>
    </row>
    <row r="77" spans="1:4">
      <c r="A77" s="56">
        <v>76</v>
      </c>
      <c r="B77" s="56" t="s">
        <v>819</v>
      </c>
      <c r="C77" s="56" t="s">
        <v>823</v>
      </c>
      <c r="D77" s="56" t="s">
        <v>824</v>
      </c>
    </row>
    <row r="78" spans="1:4">
      <c r="A78" s="56">
        <v>77</v>
      </c>
      <c r="B78" s="56" t="s">
        <v>819</v>
      </c>
      <c r="C78" s="56" t="s">
        <v>819</v>
      </c>
      <c r="D78" s="56" t="s">
        <v>820</v>
      </c>
    </row>
    <row r="79" spans="1:4">
      <c r="A79" s="56">
        <v>78</v>
      </c>
      <c r="B79" s="56" t="s">
        <v>819</v>
      </c>
      <c r="C79" s="56" t="s">
        <v>825</v>
      </c>
      <c r="D79" s="56" t="s">
        <v>826</v>
      </c>
    </row>
    <row r="80" spans="1:4">
      <c r="A80" s="56">
        <v>79</v>
      </c>
      <c r="B80" s="56" t="s">
        <v>819</v>
      </c>
      <c r="C80" s="56" t="s">
        <v>827</v>
      </c>
      <c r="D80" s="56" t="s">
        <v>828</v>
      </c>
    </row>
    <row r="81" spans="1:4">
      <c r="A81" s="56">
        <v>80</v>
      </c>
      <c r="B81" s="56" t="s">
        <v>819</v>
      </c>
      <c r="C81" s="56" t="s">
        <v>829</v>
      </c>
      <c r="D81" s="56" t="s">
        <v>830</v>
      </c>
    </row>
    <row r="82" spans="1:4">
      <c r="A82" s="56">
        <v>81</v>
      </c>
      <c r="B82" s="56" t="s">
        <v>819</v>
      </c>
      <c r="C82" s="56" t="s">
        <v>831</v>
      </c>
      <c r="D82" s="56" t="s">
        <v>832</v>
      </c>
    </row>
    <row r="83" spans="1:4">
      <c r="A83" s="56">
        <v>82</v>
      </c>
      <c r="B83" s="56" t="s">
        <v>819</v>
      </c>
      <c r="C83" s="56" t="s">
        <v>833</v>
      </c>
      <c r="D83" s="56" t="s">
        <v>834</v>
      </c>
    </row>
    <row r="84" spans="1:4">
      <c r="A84" s="56">
        <v>83</v>
      </c>
      <c r="B84" s="56" t="s">
        <v>835</v>
      </c>
      <c r="C84" s="56" t="s">
        <v>837</v>
      </c>
      <c r="D84" s="56" t="s">
        <v>838</v>
      </c>
    </row>
    <row r="85" spans="1:4">
      <c r="A85" s="56">
        <v>84</v>
      </c>
      <c r="B85" s="56" t="s">
        <v>835</v>
      </c>
      <c r="C85" s="56" t="s">
        <v>839</v>
      </c>
      <c r="D85" s="56" t="s">
        <v>840</v>
      </c>
    </row>
    <row r="86" spans="1:4">
      <c r="A86" s="56">
        <v>85</v>
      </c>
      <c r="B86" s="56" t="s">
        <v>835</v>
      </c>
      <c r="C86" s="56" t="s">
        <v>825</v>
      </c>
      <c r="D86" s="56" t="s">
        <v>841</v>
      </c>
    </row>
    <row r="87" spans="1:4">
      <c r="A87" s="56">
        <v>86</v>
      </c>
      <c r="B87" s="56" t="s">
        <v>835</v>
      </c>
      <c r="C87" s="56" t="s">
        <v>842</v>
      </c>
      <c r="D87" s="56" t="s">
        <v>843</v>
      </c>
    </row>
    <row r="88" spans="1:4">
      <c r="A88" s="56">
        <v>87</v>
      </c>
      <c r="B88" s="56" t="s">
        <v>835</v>
      </c>
      <c r="C88" s="56" t="s">
        <v>844</v>
      </c>
      <c r="D88" s="56" t="s">
        <v>845</v>
      </c>
    </row>
    <row r="89" spans="1:4">
      <c r="A89" s="56">
        <v>88</v>
      </c>
      <c r="B89" s="56" t="s">
        <v>835</v>
      </c>
      <c r="C89" s="56" t="s">
        <v>835</v>
      </c>
      <c r="D89" s="56" t="s">
        <v>836</v>
      </c>
    </row>
    <row r="90" spans="1:4">
      <c r="A90" s="56">
        <v>89</v>
      </c>
      <c r="B90" s="56" t="s">
        <v>835</v>
      </c>
      <c r="C90" s="56" t="s">
        <v>846</v>
      </c>
      <c r="D90" s="56" t="s">
        <v>847</v>
      </c>
    </row>
    <row r="91" spans="1:4">
      <c r="A91" s="56">
        <v>90</v>
      </c>
      <c r="B91" s="56" t="s">
        <v>835</v>
      </c>
      <c r="C91" s="56" t="s">
        <v>848</v>
      </c>
      <c r="D91" s="56" t="s">
        <v>849</v>
      </c>
    </row>
    <row r="92" spans="1:4">
      <c r="A92" s="56">
        <v>91</v>
      </c>
      <c r="B92" s="56" t="s">
        <v>835</v>
      </c>
      <c r="C92" s="56" t="s">
        <v>850</v>
      </c>
      <c r="D92" s="56" t="s">
        <v>851</v>
      </c>
    </row>
    <row r="93" spans="1:4">
      <c r="A93" s="56">
        <v>92</v>
      </c>
      <c r="B93" s="56" t="s">
        <v>835</v>
      </c>
      <c r="C93" s="56" t="s">
        <v>852</v>
      </c>
      <c r="D93" s="56" t="s">
        <v>853</v>
      </c>
    </row>
    <row r="94" spans="1:4">
      <c r="A94" s="56">
        <v>93</v>
      </c>
      <c r="B94" s="56" t="s">
        <v>835</v>
      </c>
      <c r="C94" s="56" t="s">
        <v>854</v>
      </c>
      <c r="D94" s="56" t="s">
        <v>855</v>
      </c>
    </row>
    <row r="95" spans="1:4">
      <c r="A95" s="56">
        <v>94</v>
      </c>
      <c r="B95" s="56" t="s">
        <v>856</v>
      </c>
      <c r="C95" s="56" t="s">
        <v>858</v>
      </c>
      <c r="D95" s="56" t="s">
        <v>859</v>
      </c>
    </row>
    <row r="96" spans="1:4">
      <c r="A96" s="56">
        <v>95</v>
      </c>
      <c r="B96" s="56" t="s">
        <v>856</v>
      </c>
      <c r="C96" s="56" t="s">
        <v>856</v>
      </c>
      <c r="D96" s="56" t="s">
        <v>857</v>
      </c>
    </row>
    <row r="97" spans="1:4">
      <c r="A97" s="56">
        <v>96</v>
      </c>
      <c r="B97" s="56" t="s">
        <v>856</v>
      </c>
      <c r="C97" s="56" t="s">
        <v>860</v>
      </c>
      <c r="D97" s="56" t="s">
        <v>861</v>
      </c>
    </row>
    <row r="98" spans="1:4">
      <c r="A98" s="56">
        <v>97</v>
      </c>
      <c r="B98" s="56" t="s">
        <v>856</v>
      </c>
      <c r="C98" s="56" t="s">
        <v>862</v>
      </c>
      <c r="D98" s="56" t="s">
        <v>863</v>
      </c>
    </row>
    <row r="99" spans="1:4">
      <c r="A99" s="56">
        <v>98</v>
      </c>
      <c r="B99" s="56" t="s">
        <v>856</v>
      </c>
      <c r="C99" s="56" t="s">
        <v>864</v>
      </c>
      <c r="D99" s="56" t="s">
        <v>865</v>
      </c>
    </row>
    <row r="100" spans="1:4">
      <c r="A100" s="56">
        <v>99</v>
      </c>
      <c r="B100" s="56" t="s">
        <v>856</v>
      </c>
      <c r="C100" s="56" t="s">
        <v>866</v>
      </c>
      <c r="D100" s="56" t="s">
        <v>867</v>
      </c>
    </row>
    <row r="101" spans="1:4">
      <c r="A101" s="56">
        <v>100</v>
      </c>
      <c r="B101" s="56" t="s">
        <v>856</v>
      </c>
      <c r="C101" s="56" t="s">
        <v>868</v>
      </c>
      <c r="D101" s="56" t="s">
        <v>869</v>
      </c>
    </row>
    <row r="102" spans="1:4">
      <c r="A102" s="56">
        <v>101</v>
      </c>
      <c r="B102" s="56" t="s">
        <v>856</v>
      </c>
      <c r="C102" s="56" t="s">
        <v>870</v>
      </c>
      <c r="D102" s="56" t="s">
        <v>871</v>
      </c>
    </row>
    <row r="103" spans="1:4">
      <c r="A103" s="56">
        <v>102</v>
      </c>
      <c r="B103" s="56" t="s">
        <v>872</v>
      </c>
      <c r="C103" s="56" t="s">
        <v>872</v>
      </c>
      <c r="D103" s="56" t="s">
        <v>873</v>
      </c>
    </row>
    <row r="104" spans="1:4">
      <c r="A104" s="56">
        <v>103</v>
      </c>
      <c r="B104" s="56" t="s">
        <v>872</v>
      </c>
      <c r="C104" s="56" t="s">
        <v>874</v>
      </c>
      <c r="D104" s="56" t="s">
        <v>875</v>
      </c>
    </row>
    <row r="105" spans="1:4">
      <c r="A105" s="56">
        <v>104</v>
      </c>
      <c r="B105" s="56" t="s">
        <v>872</v>
      </c>
      <c r="C105" s="56" t="s">
        <v>876</v>
      </c>
      <c r="D105" s="56" t="s">
        <v>877</v>
      </c>
    </row>
    <row r="106" spans="1:4">
      <c r="A106" s="56">
        <v>105</v>
      </c>
      <c r="B106" s="56" t="s">
        <v>872</v>
      </c>
      <c r="C106" s="56" t="s">
        <v>878</v>
      </c>
      <c r="D106" s="56" t="s">
        <v>879</v>
      </c>
    </row>
    <row r="107" spans="1:4">
      <c r="A107" s="56">
        <v>106</v>
      </c>
      <c r="B107" s="56" t="s">
        <v>872</v>
      </c>
      <c r="C107" s="56" t="s">
        <v>880</v>
      </c>
      <c r="D107" s="56" t="s">
        <v>881</v>
      </c>
    </row>
    <row r="108" spans="1:4">
      <c r="A108" s="56">
        <v>107</v>
      </c>
      <c r="B108" s="56" t="s">
        <v>872</v>
      </c>
      <c r="C108" s="56" t="s">
        <v>793</v>
      </c>
      <c r="D108" s="56" t="s">
        <v>882</v>
      </c>
    </row>
    <row r="109" spans="1:4">
      <c r="A109" s="56">
        <v>108</v>
      </c>
      <c r="B109" s="56" t="s">
        <v>883</v>
      </c>
      <c r="C109" s="56" t="s">
        <v>885</v>
      </c>
      <c r="D109" s="56" t="s">
        <v>886</v>
      </c>
    </row>
    <row r="110" spans="1:4">
      <c r="A110" s="56">
        <v>109</v>
      </c>
      <c r="B110" s="56" t="s">
        <v>883</v>
      </c>
      <c r="C110" s="56" t="s">
        <v>887</v>
      </c>
      <c r="D110" s="56" t="s">
        <v>888</v>
      </c>
    </row>
    <row r="111" spans="1:4">
      <c r="A111" s="56">
        <v>110</v>
      </c>
      <c r="B111" s="56" t="s">
        <v>883</v>
      </c>
      <c r="C111" s="56" t="s">
        <v>889</v>
      </c>
      <c r="D111" s="56" t="s">
        <v>890</v>
      </c>
    </row>
    <row r="112" spans="1:4">
      <c r="A112" s="56">
        <v>111</v>
      </c>
      <c r="B112" s="56" t="s">
        <v>883</v>
      </c>
      <c r="C112" s="56" t="s">
        <v>891</v>
      </c>
      <c r="D112" s="56" t="s">
        <v>892</v>
      </c>
    </row>
    <row r="113" spans="1:4">
      <c r="A113" s="56">
        <v>112</v>
      </c>
      <c r="B113" s="56" t="s">
        <v>883</v>
      </c>
      <c r="C113" s="56" t="s">
        <v>893</v>
      </c>
      <c r="D113" s="56" t="s">
        <v>894</v>
      </c>
    </row>
    <row r="114" spans="1:4">
      <c r="A114" s="56">
        <v>113</v>
      </c>
      <c r="B114" s="56" t="s">
        <v>883</v>
      </c>
      <c r="C114" s="56" t="s">
        <v>895</v>
      </c>
      <c r="D114" s="56" t="s">
        <v>896</v>
      </c>
    </row>
    <row r="115" spans="1:4">
      <c r="A115" s="56">
        <v>114</v>
      </c>
      <c r="B115" s="56" t="s">
        <v>883</v>
      </c>
      <c r="C115" s="56" t="s">
        <v>897</v>
      </c>
      <c r="D115" s="56" t="s">
        <v>898</v>
      </c>
    </row>
    <row r="116" spans="1:4">
      <c r="A116" s="56">
        <v>115</v>
      </c>
      <c r="B116" s="56" t="s">
        <v>883</v>
      </c>
      <c r="C116" s="56" t="s">
        <v>829</v>
      </c>
      <c r="D116" s="56" t="s">
        <v>899</v>
      </c>
    </row>
    <row r="117" spans="1:4">
      <c r="A117" s="56">
        <v>116</v>
      </c>
      <c r="B117" s="56" t="s">
        <v>883</v>
      </c>
      <c r="C117" s="56" t="s">
        <v>900</v>
      </c>
      <c r="D117" s="56" t="s">
        <v>901</v>
      </c>
    </row>
    <row r="118" spans="1:4">
      <c r="A118" s="56">
        <v>117</v>
      </c>
      <c r="B118" s="56" t="s">
        <v>883</v>
      </c>
      <c r="C118" s="56" t="s">
        <v>883</v>
      </c>
      <c r="D118" s="56" t="s">
        <v>884</v>
      </c>
    </row>
    <row r="119" spans="1:4">
      <c r="A119" s="56">
        <v>118</v>
      </c>
      <c r="B119" s="56" t="s">
        <v>883</v>
      </c>
      <c r="C119" s="56" t="s">
        <v>902</v>
      </c>
      <c r="D119" s="56" t="s">
        <v>903</v>
      </c>
    </row>
    <row r="120" spans="1:4">
      <c r="A120" s="56">
        <v>119</v>
      </c>
      <c r="B120" s="56" t="s">
        <v>883</v>
      </c>
      <c r="C120" s="56" t="s">
        <v>904</v>
      </c>
      <c r="D120" s="56" t="s">
        <v>905</v>
      </c>
    </row>
    <row r="121" spans="1:4">
      <c r="A121" s="56">
        <v>120</v>
      </c>
      <c r="B121" s="56" t="s">
        <v>883</v>
      </c>
      <c r="C121" s="56" t="s">
        <v>906</v>
      </c>
      <c r="D121" s="56" t="s">
        <v>907</v>
      </c>
    </row>
    <row r="122" spans="1:4">
      <c r="A122" s="56">
        <v>121</v>
      </c>
      <c r="B122" s="56" t="s">
        <v>883</v>
      </c>
      <c r="C122" s="56" t="s">
        <v>908</v>
      </c>
      <c r="D122" s="56" t="s">
        <v>909</v>
      </c>
    </row>
    <row r="123" spans="1:4">
      <c r="A123" s="56">
        <v>122</v>
      </c>
      <c r="B123" s="56" t="s">
        <v>910</v>
      </c>
      <c r="C123" s="56" t="s">
        <v>912</v>
      </c>
      <c r="D123" s="56" t="s">
        <v>913</v>
      </c>
    </row>
    <row r="124" spans="1:4">
      <c r="A124" s="56">
        <v>123</v>
      </c>
      <c r="B124" s="56" t="s">
        <v>910</v>
      </c>
      <c r="C124" s="56" t="s">
        <v>914</v>
      </c>
      <c r="D124" s="56" t="s">
        <v>915</v>
      </c>
    </row>
    <row r="125" spans="1:4">
      <c r="A125" s="56">
        <v>124</v>
      </c>
      <c r="B125" s="56" t="s">
        <v>910</v>
      </c>
      <c r="C125" s="56" t="s">
        <v>916</v>
      </c>
      <c r="D125" s="56" t="s">
        <v>917</v>
      </c>
    </row>
    <row r="126" spans="1:4">
      <c r="A126" s="56">
        <v>125</v>
      </c>
      <c r="B126" s="56" t="s">
        <v>910</v>
      </c>
      <c r="C126" s="56" t="s">
        <v>918</v>
      </c>
      <c r="D126" s="56" t="s">
        <v>919</v>
      </c>
    </row>
    <row r="127" spans="1:4">
      <c r="A127" s="56">
        <v>126</v>
      </c>
      <c r="B127" s="56" t="s">
        <v>910</v>
      </c>
      <c r="C127" s="56" t="s">
        <v>920</v>
      </c>
      <c r="D127" s="56" t="s">
        <v>921</v>
      </c>
    </row>
    <row r="128" spans="1:4">
      <c r="A128" s="56">
        <v>127</v>
      </c>
      <c r="B128" s="56" t="s">
        <v>910</v>
      </c>
      <c r="C128" s="56" t="s">
        <v>922</v>
      </c>
      <c r="D128" s="56" t="s">
        <v>923</v>
      </c>
    </row>
    <row r="129" spans="1:4">
      <c r="A129" s="56">
        <v>128</v>
      </c>
      <c r="B129" s="56" t="s">
        <v>910</v>
      </c>
      <c r="C129" s="56" t="s">
        <v>924</v>
      </c>
      <c r="D129" s="56" t="s">
        <v>925</v>
      </c>
    </row>
    <row r="130" spans="1:4">
      <c r="A130" s="56">
        <v>129</v>
      </c>
      <c r="B130" s="56" t="s">
        <v>910</v>
      </c>
      <c r="C130" s="56" t="s">
        <v>926</v>
      </c>
      <c r="D130" s="56" t="s">
        <v>927</v>
      </c>
    </row>
    <row r="131" spans="1:4">
      <c r="A131" s="56">
        <v>130</v>
      </c>
      <c r="B131" s="56" t="s">
        <v>910</v>
      </c>
      <c r="C131" s="56" t="s">
        <v>848</v>
      </c>
      <c r="D131" s="56" t="s">
        <v>928</v>
      </c>
    </row>
    <row r="132" spans="1:4">
      <c r="A132" s="56">
        <v>131</v>
      </c>
      <c r="B132" s="56" t="s">
        <v>910</v>
      </c>
      <c r="C132" s="56" t="s">
        <v>910</v>
      </c>
      <c r="D132" s="56" t="s">
        <v>911</v>
      </c>
    </row>
    <row r="133" spans="1:4">
      <c r="A133" s="56">
        <v>132</v>
      </c>
      <c r="B133" s="56" t="s">
        <v>910</v>
      </c>
      <c r="C133" s="56" t="s">
        <v>929</v>
      </c>
      <c r="D133" s="56" t="s">
        <v>930</v>
      </c>
    </row>
    <row r="134" spans="1:4">
      <c r="A134" s="56">
        <v>133</v>
      </c>
      <c r="B134" s="56" t="s">
        <v>910</v>
      </c>
      <c r="C134" s="56" t="s">
        <v>931</v>
      </c>
      <c r="D134" s="56" t="s">
        <v>932</v>
      </c>
    </row>
    <row r="135" spans="1:4">
      <c r="A135" s="56">
        <v>134</v>
      </c>
      <c r="B135" s="56" t="s">
        <v>910</v>
      </c>
      <c r="C135" s="56" t="s">
        <v>933</v>
      </c>
      <c r="D135" s="56" t="s">
        <v>934</v>
      </c>
    </row>
    <row r="136" spans="1:4">
      <c r="A136" s="56">
        <v>135</v>
      </c>
      <c r="B136" s="56" t="s">
        <v>910</v>
      </c>
      <c r="C136" s="56" t="s">
        <v>935</v>
      </c>
      <c r="D136" s="56" t="s">
        <v>936</v>
      </c>
    </row>
    <row r="137" spans="1:4">
      <c r="A137" s="56">
        <v>136</v>
      </c>
      <c r="B137" s="56" t="s">
        <v>910</v>
      </c>
      <c r="C137" s="56" t="s">
        <v>937</v>
      </c>
      <c r="D137" s="56" t="s">
        <v>938</v>
      </c>
    </row>
    <row r="138" spans="1:4">
      <c r="A138" s="56">
        <v>137</v>
      </c>
      <c r="B138" s="56" t="s">
        <v>910</v>
      </c>
      <c r="C138" s="56" t="s">
        <v>939</v>
      </c>
      <c r="D138" s="56" t="s">
        <v>940</v>
      </c>
    </row>
    <row r="139" spans="1:4">
      <c r="A139" s="56">
        <v>138</v>
      </c>
      <c r="B139" s="56" t="s">
        <v>910</v>
      </c>
      <c r="C139" s="56" t="s">
        <v>941</v>
      </c>
      <c r="D139" s="56" t="s">
        <v>942</v>
      </c>
    </row>
    <row r="140" spans="1:4">
      <c r="A140" s="56">
        <v>139</v>
      </c>
      <c r="B140" s="56" t="s">
        <v>943</v>
      </c>
      <c r="C140" s="56" t="s">
        <v>945</v>
      </c>
      <c r="D140" s="56" t="s">
        <v>946</v>
      </c>
    </row>
    <row r="141" spans="1:4">
      <c r="A141" s="56">
        <v>140</v>
      </c>
      <c r="B141" s="56" t="s">
        <v>943</v>
      </c>
      <c r="C141" s="56" t="s">
        <v>947</v>
      </c>
      <c r="D141" s="56" t="s">
        <v>948</v>
      </c>
    </row>
    <row r="142" spans="1:4">
      <c r="A142" s="56">
        <v>141</v>
      </c>
      <c r="B142" s="56" t="s">
        <v>943</v>
      </c>
      <c r="C142" s="56" t="s">
        <v>949</v>
      </c>
      <c r="D142" s="56" t="s">
        <v>950</v>
      </c>
    </row>
    <row r="143" spans="1:4">
      <c r="A143" s="56">
        <v>142</v>
      </c>
      <c r="B143" s="56" t="s">
        <v>943</v>
      </c>
      <c r="C143" s="56" t="s">
        <v>951</v>
      </c>
      <c r="D143" s="56" t="s">
        <v>952</v>
      </c>
    </row>
    <row r="144" spans="1:4">
      <c r="A144" s="56">
        <v>143</v>
      </c>
      <c r="B144" s="56" t="s">
        <v>943</v>
      </c>
      <c r="C144" s="56" t="s">
        <v>953</v>
      </c>
      <c r="D144" s="56" t="s">
        <v>954</v>
      </c>
    </row>
    <row r="145" spans="1:4">
      <c r="A145" s="56">
        <v>144</v>
      </c>
      <c r="B145" s="56" t="s">
        <v>943</v>
      </c>
      <c r="C145" s="56" t="s">
        <v>943</v>
      </c>
      <c r="D145" s="56" t="s">
        <v>944</v>
      </c>
    </row>
    <row r="146" spans="1:4">
      <c r="A146" s="56">
        <v>145</v>
      </c>
      <c r="B146" s="56" t="s">
        <v>943</v>
      </c>
      <c r="C146" s="56" t="s">
        <v>815</v>
      </c>
      <c r="D146" s="56" t="s">
        <v>955</v>
      </c>
    </row>
    <row r="147" spans="1:4">
      <c r="A147" s="56">
        <v>146</v>
      </c>
      <c r="B147" s="56" t="s">
        <v>943</v>
      </c>
      <c r="C147" s="56" t="s">
        <v>956</v>
      </c>
      <c r="D147" s="56" t="s">
        <v>957</v>
      </c>
    </row>
    <row r="148" spans="1:4">
      <c r="A148" s="56">
        <v>147</v>
      </c>
      <c r="B148" s="56" t="s">
        <v>943</v>
      </c>
      <c r="C148" s="56" t="s">
        <v>958</v>
      </c>
      <c r="D148" s="56" t="s">
        <v>959</v>
      </c>
    </row>
    <row r="149" spans="1:4">
      <c r="A149" s="56">
        <v>148</v>
      </c>
      <c r="B149" s="56" t="s">
        <v>960</v>
      </c>
      <c r="C149" s="56" t="s">
        <v>962</v>
      </c>
      <c r="D149" s="56" t="s">
        <v>963</v>
      </c>
    </row>
    <row r="150" spans="1:4">
      <c r="A150" s="56">
        <v>149</v>
      </c>
      <c r="B150" s="56" t="s">
        <v>960</v>
      </c>
      <c r="C150" s="56" t="s">
        <v>964</v>
      </c>
      <c r="D150" s="56" t="s">
        <v>965</v>
      </c>
    </row>
    <row r="151" spans="1:4">
      <c r="A151" s="56">
        <v>150</v>
      </c>
      <c r="B151" s="56" t="s">
        <v>960</v>
      </c>
      <c r="C151" s="56" t="s">
        <v>966</v>
      </c>
      <c r="D151" s="56" t="s">
        <v>967</v>
      </c>
    </row>
    <row r="152" spans="1:4">
      <c r="A152" s="56">
        <v>151</v>
      </c>
      <c r="B152" s="56" t="s">
        <v>960</v>
      </c>
      <c r="C152" s="56" t="s">
        <v>968</v>
      </c>
      <c r="D152" s="56" t="s">
        <v>969</v>
      </c>
    </row>
    <row r="153" spans="1:4">
      <c r="A153" s="56">
        <v>152</v>
      </c>
      <c r="B153" s="56" t="s">
        <v>960</v>
      </c>
      <c r="C153" s="56" t="s">
        <v>970</v>
      </c>
      <c r="D153" s="56" t="s">
        <v>971</v>
      </c>
    </row>
    <row r="154" spans="1:4">
      <c r="A154" s="56">
        <v>153</v>
      </c>
      <c r="B154" s="56" t="s">
        <v>960</v>
      </c>
      <c r="C154" s="56" t="s">
        <v>972</v>
      </c>
      <c r="D154" s="56" t="s">
        <v>973</v>
      </c>
    </row>
    <row r="155" spans="1:4">
      <c r="A155" s="56">
        <v>154</v>
      </c>
      <c r="B155" s="56" t="s">
        <v>960</v>
      </c>
      <c r="C155" s="56" t="s">
        <v>960</v>
      </c>
      <c r="D155" s="56" t="s">
        <v>961</v>
      </c>
    </row>
    <row r="156" spans="1:4">
      <c r="A156" s="56">
        <v>155</v>
      </c>
      <c r="B156" s="56" t="s">
        <v>960</v>
      </c>
      <c r="C156" s="56" t="s">
        <v>974</v>
      </c>
      <c r="D156" s="56" t="s">
        <v>975</v>
      </c>
    </row>
    <row r="157" spans="1:4">
      <c r="A157" s="56">
        <v>156</v>
      </c>
      <c r="B157" s="56" t="s">
        <v>960</v>
      </c>
      <c r="C157" s="56" t="s">
        <v>976</v>
      </c>
      <c r="D157" s="56" t="s">
        <v>977</v>
      </c>
    </row>
    <row r="158" spans="1:4">
      <c r="A158" s="56">
        <v>157</v>
      </c>
      <c r="B158" s="56" t="s">
        <v>960</v>
      </c>
      <c r="C158" s="56" t="s">
        <v>978</v>
      </c>
      <c r="D158" s="56" t="s">
        <v>979</v>
      </c>
    </row>
    <row r="159" spans="1:4">
      <c r="A159" s="56">
        <v>158</v>
      </c>
      <c r="B159" s="56" t="s">
        <v>960</v>
      </c>
      <c r="C159" s="56" t="s">
        <v>980</v>
      </c>
      <c r="D159" s="56" t="s">
        <v>981</v>
      </c>
    </row>
    <row r="160" spans="1:4">
      <c r="A160" s="56">
        <v>159</v>
      </c>
      <c r="B160" s="56" t="s">
        <v>960</v>
      </c>
      <c r="C160" s="56" t="s">
        <v>982</v>
      </c>
      <c r="D160" s="56" t="s">
        <v>983</v>
      </c>
    </row>
    <row r="161" spans="1:4">
      <c r="A161" s="56">
        <v>160</v>
      </c>
      <c r="B161" s="56" t="s">
        <v>960</v>
      </c>
      <c r="C161" s="56" t="s">
        <v>984</v>
      </c>
      <c r="D161" s="56" t="s">
        <v>985</v>
      </c>
    </row>
    <row r="162" spans="1:4">
      <c r="A162" s="56">
        <v>161</v>
      </c>
      <c r="B162" s="56" t="s">
        <v>960</v>
      </c>
      <c r="C162" s="56" t="s">
        <v>986</v>
      </c>
      <c r="D162" s="56" t="s">
        <v>987</v>
      </c>
    </row>
    <row r="163" spans="1:4">
      <c r="A163" s="56">
        <v>162</v>
      </c>
      <c r="B163" s="56" t="s">
        <v>960</v>
      </c>
      <c r="C163" s="56" t="s">
        <v>988</v>
      </c>
      <c r="D163" s="56" t="s">
        <v>989</v>
      </c>
    </row>
    <row r="164" spans="1:4">
      <c r="A164" s="56">
        <v>163</v>
      </c>
      <c r="B164" s="56" t="s">
        <v>990</v>
      </c>
      <c r="C164" s="56" t="s">
        <v>992</v>
      </c>
      <c r="D164" s="56" t="s">
        <v>993</v>
      </c>
    </row>
    <row r="165" spans="1:4">
      <c r="A165" s="56">
        <v>164</v>
      </c>
      <c r="B165" s="56" t="s">
        <v>990</v>
      </c>
      <c r="C165" s="56" t="s">
        <v>994</v>
      </c>
      <c r="D165" s="56" t="s">
        <v>995</v>
      </c>
    </row>
    <row r="166" spans="1:4">
      <c r="A166" s="56">
        <v>165</v>
      </c>
      <c r="B166" s="56" t="s">
        <v>990</v>
      </c>
      <c r="C166" s="56" t="s">
        <v>990</v>
      </c>
      <c r="D166" s="56" t="s">
        <v>991</v>
      </c>
    </row>
    <row r="167" spans="1:4">
      <c r="A167" s="56">
        <v>166</v>
      </c>
      <c r="B167" s="56" t="s">
        <v>990</v>
      </c>
      <c r="C167" s="56" t="s">
        <v>996</v>
      </c>
      <c r="D167" s="56" t="s">
        <v>997</v>
      </c>
    </row>
    <row r="168" spans="1:4">
      <c r="A168" s="56">
        <v>167</v>
      </c>
      <c r="B168" s="56" t="s">
        <v>990</v>
      </c>
      <c r="C168" s="56" t="s">
        <v>998</v>
      </c>
      <c r="D168" s="56" t="s">
        <v>999</v>
      </c>
    </row>
    <row r="169" spans="1:4">
      <c r="A169" s="56">
        <v>168</v>
      </c>
      <c r="B169" s="56" t="s">
        <v>990</v>
      </c>
      <c r="C169" s="56" t="s">
        <v>1000</v>
      </c>
      <c r="D169" s="56" t="s">
        <v>1001</v>
      </c>
    </row>
    <row r="170" spans="1:4">
      <c r="A170" s="56">
        <v>169</v>
      </c>
      <c r="B170" s="56" t="s">
        <v>990</v>
      </c>
      <c r="C170" s="56" t="s">
        <v>1002</v>
      </c>
      <c r="D170" s="56" t="s">
        <v>1003</v>
      </c>
    </row>
    <row r="171" spans="1:4">
      <c r="A171" s="56">
        <v>170</v>
      </c>
      <c r="B171" s="56" t="s">
        <v>990</v>
      </c>
      <c r="C171" s="56" t="s">
        <v>1004</v>
      </c>
      <c r="D171" s="56" t="s">
        <v>1005</v>
      </c>
    </row>
    <row r="172" spans="1:4">
      <c r="A172" s="56">
        <v>171</v>
      </c>
      <c r="B172" s="56" t="s">
        <v>990</v>
      </c>
      <c r="C172" s="56" t="s">
        <v>1006</v>
      </c>
      <c r="D172" s="56" t="s">
        <v>1007</v>
      </c>
    </row>
    <row r="173" spans="1:4">
      <c r="A173" s="56">
        <v>172</v>
      </c>
      <c r="B173" s="56" t="s">
        <v>1008</v>
      </c>
      <c r="C173" s="56" t="s">
        <v>1010</v>
      </c>
      <c r="D173" s="56" t="s">
        <v>1011</v>
      </c>
    </row>
    <row r="174" spans="1:4">
      <c r="A174" s="56">
        <v>173</v>
      </c>
      <c r="B174" s="56" t="s">
        <v>1008</v>
      </c>
      <c r="C174" s="56" t="s">
        <v>1012</v>
      </c>
      <c r="D174" s="56" t="s">
        <v>1013</v>
      </c>
    </row>
    <row r="175" spans="1:4">
      <c r="A175" s="56">
        <v>174</v>
      </c>
      <c r="B175" s="56" t="s">
        <v>1008</v>
      </c>
      <c r="C175" s="56" t="s">
        <v>1014</v>
      </c>
      <c r="D175" s="56" t="s">
        <v>1015</v>
      </c>
    </row>
    <row r="176" spans="1:4">
      <c r="A176" s="56">
        <v>175</v>
      </c>
      <c r="B176" s="56" t="s">
        <v>1008</v>
      </c>
      <c r="C176" s="56" t="s">
        <v>1016</v>
      </c>
      <c r="D176" s="56" t="s">
        <v>1017</v>
      </c>
    </row>
    <row r="177" spans="1:4">
      <c r="A177" s="56">
        <v>176</v>
      </c>
      <c r="B177" s="56" t="s">
        <v>1008</v>
      </c>
      <c r="C177" s="56" t="s">
        <v>1018</v>
      </c>
      <c r="D177" s="56" t="s">
        <v>1019</v>
      </c>
    </row>
    <row r="178" spans="1:4">
      <c r="A178" s="56">
        <v>177</v>
      </c>
      <c r="B178" s="56" t="s">
        <v>1008</v>
      </c>
      <c r="C178" s="56" t="s">
        <v>1008</v>
      </c>
      <c r="D178" s="56" t="s">
        <v>1009</v>
      </c>
    </row>
    <row r="179" spans="1:4">
      <c r="A179" s="56">
        <v>178</v>
      </c>
      <c r="B179" s="56" t="s">
        <v>1008</v>
      </c>
      <c r="C179" s="56" t="s">
        <v>1020</v>
      </c>
      <c r="D179" s="56" t="s">
        <v>1021</v>
      </c>
    </row>
    <row r="180" spans="1:4">
      <c r="A180" s="56">
        <v>179</v>
      </c>
      <c r="B180" s="56" t="s">
        <v>1008</v>
      </c>
      <c r="C180" s="56" t="s">
        <v>1022</v>
      </c>
      <c r="D180" s="56" t="s">
        <v>1023</v>
      </c>
    </row>
    <row r="181" spans="1:4">
      <c r="A181" s="56">
        <v>180</v>
      </c>
      <c r="B181" s="56" t="s">
        <v>1008</v>
      </c>
      <c r="C181" s="56" t="s">
        <v>1024</v>
      </c>
      <c r="D181" s="56" t="s">
        <v>1025</v>
      </c>
    </row>
    <row r="182" spans="1:4">
      <c r="A182" s="56">
        <v>181</v>
      </c>
      <c r="B182" s="56" t="s">
        <v>1026</v>
      </c>
      <c r="C182" s="56" t="s">
        <v>1028</v>
      </c>
      <c r="D182" s="56" t="s">
        <v>1029</v>
      </c>
    </row>
    <row r="183" spans="1:4">
      <c r="A183" s="56">
        <v>182</v>
      </c>
      <c r="B183" s="56" t="s">
        <v>1026</v>
      </c>
      <c r="C183" s="56" t="s">
        <v>1030</v>
      </c>
      <c r="D183" s="56" t="s">
        <v>1031</v>
      </c>
    </row>
    <row r="184" spans="1:4">
      <c r="A184" s="56">
        <v>183</v>
      </c>
      <c r="B184" s="56" t="s">
        <v>1026</v>
      </c>
      <c r="C184" s="56" t="s">
        <v>1032</v>
      </c>
      <c r="D184" s="56" t="s">
        <v>1033</v>
      </c>
    </row>
    <row r="185" spans="1:4">
      <c r="A185" s="56">
        <v>184</v>
      </c>
      <c r="B185" s="56" t="s">
        <v>1026</v>
      </c>
      <c r="C185" s="56" t="s">
        <v>1034</v>
      </c>
      <c r="D185" s="56" t="s">
        <v>1035</v>
      </c>
    </row>
    <row r="186" spans="1:4">
      <c r="A186" s="56">
        <v>185</v>
      </c>
      <c r="B186" s="56" t="s">
        <v>1026</v>
      </c>
      <c r="C186" s="56" t="s">
        <v>1036</v>
      </c>
      <c r="D186" s="56" t="s">
        <v>1037</v>
      </c>
    </row>
    <row r="187" spans="1:4">
      <c r="A187" s="56">
        <v>186</v>
      </c>
      <c r="B187" s="56" t="s">
        <v>1026</v>
      </c>
      <c r="C187" s="56" t="s">
        <v>1038</v>
      </c>
      <c r="D187" s="56" t="s">
        <v>1039</v>
      </c>
    </row>
    <row r="188" spans="1:4">
      <c r="A188" s="56">
        <v>187</v>
      </c>
      <c r="B188" s="56" t="s">
        <v>1026</v>
      </c>
      <c r="C188" s="56" t="s">
        <v>1040</v>
      </c>
      <c r="D188" s="56" t="s">
        <v>1041</v>
      </c>
    </row>
    <row r="189" spans="1:4">
      <c r="A189" s="56">
        <v>188</v>
      </c>
      <c r="B189" s="56" t="s">
        <v>1026</v>
      </c>
      <c r="C189" s="56" t="s">
        <v>1042</v>
      </c>
      <c r="D189" s="56" t="s">
        <v>1043</v>
      </c>
    </row>
    <row r="190" spans="1:4">
      <c r="A190" s="56">
        <v>189</v>
      </c>
      <c r="B190" s="56" t="s">
        <v>1026</v>
      </c>
      <c r="C190" s="56" t="s">
        <v>1044</v>
      </c>
      <c r="D190" s="56" t="s">
        <v>1045</v>
      </c>
    </row>
    <row r="191" spans="1:4">
      <c r="A191" s="56">
        <v>190</v>
      </c>
      <c r="B191" s="56" t="s">
        <v>1026</v>
      </c>
      <c r="C191" s="56" t="s">
        <v>1046</v>
      </c>
      <c r="D191" s="56" t="s">
        <v>1047</v>
      </c>
    </row>
    <row r="192" spans="1:4">
      <c r="A192" s="56">
        <v>191</v>
      </c>
      <c r="B192" s="56" t="s">
        <v>1026</v>
      </c>
      <c r="C192" s="56" t="s">
        <v>1026</v>
      </c>
      <c r="D192" s="56" t="s">
        <v>1027</v>
      </c>
    </row>
    <row r="193" spans="1:4">
      <c r="A193" s="56">
        <v>192</v>
      </c>
      <c r="B193" s="56" t="s">
        <v>1026</v>
      </c>
      <c r="C193" s="56" t="s">
        <v>1048</v>
      </c>
      <c r="D193" s="56" t="s">
        <v>1049</v>
      </c>
    </row>
    <row r="194" spans="1:4">
      <c r="A194" s="56">
        <v>193</v>
      </c>
      <c r="B194" s="56" t="s">
        <v>1026</v>
      </c>
      <c r="C194" s="56" t="s">
        <v>1050</v>
      </c>
      <c r="D194" s="56" t="s">
        <v>1051</v>
      </c>
    </row>
    <row r="195" spans="1:4">
      <c r="A195" s="56">
        <v>194</v>
      </c>
      <c r="B195" s="56" t="s">
        <v>1026</v>
      </c>
      <c r="C195" s="56" t="s">
        <v>1052</v>
      </c>
      <c r="D195" s="56" t="s">
        <v>1053</v>
      </c>
    </row>
    <row r="196" spans="1:4">
      <c r="A196" s="56">
        <v>195</v>
      </c>
      <c r="B196" s="56" t="s">
        <v>1026</v>
      </c>
      <c r="C196" s="56" t="s">
        <v>1054</v>
      </c>
      <c r="D196" s="56" t="s">
        <v>1055</v>
      </c>
    </row>
    <row r="197" spans="1:4">
      <c r="A197" s="56">
        <v>196</v>
      </c>
      <c r="B197" s="56" t="s">
        <v>1026</v>
      </c>
      <c r="C197" s="56" t="s">
        <v>1056</v>
      </c>
      <c r="D197" s="56" t="s">
        <v>1057</v>
      </c>
    </row>
    <row r="198" spans="1:4">
      <c r="A198" s="56">
        <v>197</v>
      </c>
      <c r="B198" s="56" t="s">
        <v>1026</v>
      </c>
      <c r="C198" s="56" t="s">
        <v>1058</v>
      </c>
      <c r="D198" s="56" t="s">
        <v>1059</v>
      </c>
    </row>
    <row r="199" spans="1:4">
      <c r="A199" s="56">
        <v>198</v>
      </c>
      <c r="B199" s="56" t="s">
        <v>1026</v>
      </c>
      <c r="C199" s="56" t="s">
        <v>1060</v>
      </c>
      <c r="D199" s="56" t="s">
        <v>1061</v>
      </c>
    </row>
    <row r="200" spans="1:4">
      <c r="A200" s="56">
        <v>199</v>
      </c>
      <c r="B200" s="56" t="s">
        <v>1062</v>
      </c>
      <c r="C200" s="56" t="s">
        <v>753</v>
      </c>
      <c r="D200" s="56" t="s">
        <v>1064</v>
      </c>
    </row>
    <row r="201" spans="1:4">
      <c r="A201" s="56">
        <v>200</v>
      </c>
      <c r="B201" s="56" t="s">
        <v>1062</v>
      </c>
      <c r="C201" s="56" t="s">
        <v>1065</v>
      </c>
      <c r="D201" s="56" t="s">
        <v>1066</v>
      </c>
    </row>
    <row r="202" spans="1:4">
      <c r="A202" s="56">
        <v>201</v>
      </c>
      <c r="B202" s="56" t="s">
        <v>1062</v>
      </c>
      <c r="C202" s="56" t="s">
        <v>1067</v>
      </c>
      <c r="D202" s="56" t="s">
        <v>1068</v>
      </c>
    </row>
    <row r="203" spans="1:4">
      <c r="A203" s="56">
        <v>202</v>
      </c>
      <c r="B203" s="56" t="s">
        <v>1062</v>
      </c>
      <c r="C203" s="56" t="s">
        <v>1069</v>
      </c>
      <c r="D203" s="56" t="s">
        <v>1070</v>
      </c>
    </row>
    <row r="204" spans="1:4">
      <c r="A204" s="56">
        <v>203</v>
      </c>
      <c r="B204" s="56" t="s">
        <v>1062</v>
      </c>
      <c r="C204" s="56" t="s">
        <v>1071</v>
      </c>
      <c r="D204" s="56" t="s">
        <v>1072</v>
      </c>
    </row>
    <row r="205" spans="1:4">
      <c r="A205" s="56">
        <v>204</v>
      </c>
      <c r="B205" s="56" t="s">
        <v>1062</v>
      </c>
      <c r="C205" s="56" t="s">
        <v>1073</v>
      </c>
      <c r="D205" s="56" t="s">
        <v>1074</v>
      </c>
    </row>
    <row r="206" spans="1:4">
      <c r="A206" s="56">
        <v>205</v>
      </c>
      <c r="B206" s="56" t="s">
        <v>1062</v>
      </c>
      <c r="C206" s="56" t="s">
        <v>1075</v>
      </c>
      <c r="D206" s="56" t="s">
        <v>1076</v>
      </c>
    </row>
    <row r="207" spans="1:4">
      <c r="A207" s="56">
        <v>206</v>
      </c>
      <c r="B207" s="56" t="s">
        <v>1062</v>
      </c>
      <c r="C207" s="56" t="s">
        <v>1077</v>
      </c>
      <c r="D207" s="56" t="s">
        <v>1078</v>
      </c>
    </row>
    <row r="208" spans="1:4">
      <c r="A208" s="56">
        <v>207</v>
      </c>
      <c r="B208" s="56" t="s">
        <v>1062</v>
      </c>
      <c r="C208" s="56" t="s">
        <v>1079</v>
      </c>
      <c r="D208" s="56" t="s">
        <v>1080</v>
      </c>
    </row>
    <row r="209" spans="1:4">
      <c r="A209" s="56">
        <v>208</v>
      </c>
      <c r="B209" s="56" t="s">
        <v>1062</v>
      </c>
      <c r="C209" s="56" t="s">
        <v>811</v>
      </c>
      <c r="D209" s="56" t="s">
        <v>1081</v>
      </c>
    </row>
    <row r="210" spans="1:4">
      <c r="A210" s="56">
        <v>209</v>
      </c>
      <c r="B210" s="56" t="s">
        <v>1062</v>
      </c>
      <c r="C210" s="56" t="s">
        <v>1062</v>
      </c>
      <c r="D210" s="56" t="s">
        <v>1063</v>
      </c>
    </row>
    <row r="211" spans="1:4">
      <c r="A211" s="56">
        <v>210</v>
      </c>
      <c r="B211" s="56" t="s">
        <v>1062</v>
      </c>
      <c r="C211" s="56" t="s">
        <v>1082</v>
      </c>
      <c r="D211" s="56" t="s">
        <v>1083</v>
      </c>
    </row>
    <row r="212" spans="1:4">
      <c r="A212" s="56">
        <v>211</v>
      </c>
      <c r="B212" s="56" t="s">
        <v>1062</v>
      </c>
      <c r="C212" s="56" t="s">
        <v>1084</v>
      </c>
      <c r="D212" s="56" t="s">
        <v>1085</v>
      </c>
    </row>
    <row r="213" spans="1:4">
      <c r="A213" s="56">
        <v>212</v>
      </c>
      <c r="B213" s="56" t="s">
        <v>1062</v>
      </c>
      <c r="C213" s="56" t="s">
        <v>1086</v>
      </c>
      <c r="D213" s="56" t="s">
        <v>1087</v>
      </c>
    </row>
    <row r="214" spans="1:4">
      <c r="A214" s="56">
        <v>213</v>
      </c>
      <c r="B214" s="56" t="s">
        <v>1062</v>
      </c>
      <c r="C214" s="56" t="s">
        <v>1088</v>
      </c>
      <c r="D214" s="56" t="s">
        <v>1089</v>
      </c>
    </row>
    <row r="215" spans="1:4">
      <c r="A215" s="56">
        <v>214</v>
      </c>
      <c r="B215" s="56" t="s">
        <v>1090</v>
      </c>
      <c r="C215" s="56" t="s">
        <v>1092</v>
      </c>
      <c r="D215" s="56" t="s">
        <v>1093</v>
      </c>
    </row>
    <row r="216" spans="1:4">
      <c r="A216" s="56">
        <v>215</v>
      </c>
      <c r="B216" s="56" t="s">
        <v>1090</v>
      </c>
      <c r="C216" s="56" t="s">
        <v>1094</v>
      </c>
      <c r="D216" s="56" t="s">
        <v>1095</v>
      </c>
    </row>
    <row r="217" spans="1:4">
      <c r="A217" s="56">
        <v>216</v>
      </c>
      <c r="B217" s="56" t="s">
        <v>1090</v>
      </c>
      <c r="C217" s="56" t="s">
        <v>1096</v>
      </c>
      <c r="D217" s="56" t="s">
        <v>1097</v>
      </c>
    </row>
    <row r="218" spans="1:4">
      <c r="A218" s="56">
        <v>217</v>
      </c>
      <c r="B218" s="56" t="s">
        <v>1090</v>
      </c>
      <c r="C218" s="56" t="s">
        <v>1098</v>
      </c>
      <c r="D218" s="56" t="s">
        <v>1099</v>
      </c>
    </row>
    <row r="219" spans="1:4">
      <c r="A219" s="56">
        <v>218</v>
      </c>
      <c r="B219" s="56" t="s">
        <v>1090</v>
      </c>
      <c r="C219" s="56" t="s">
        <v>1100</v>
      </c>
      <c r="D219" s="56" t="s">
        <v>1101</v>
      </c>
    </row>
    <row r="220" spans="1:4">
      <c r="A220" s="56">
        <v>219</v>
      </c>
      <c r="B220" s="56" t="s">
        <v>1090</v>
      </c>
      <c r="C220" s="56" t="s">
        <v>933</v>
      </c>
      <c r="D220" s="56" t="s">
        <v>1102</v>
      </c>
    </row>
    <row r="221" spans="1:4">
      <c r="A221" s="56">
        <v>220</v>
      </c>
      <c r="B221" s="56" t="s">
        <v>1090</v>
      </c>
      <c r="C221" s="56" t="s">
        <v>1103</v>
      </c>
      <c r="D221" s="56" t="s">
        <v>1104</v>
      </c>
    </row>
    <row r="222" spans="1:4">
      <c r="A222" s="56">
        <v>221</v>
      </c>
      <c r="B222" s="56" t="s">
        <v>1090</v>
      </c>
      <c r="C222" s="56" t="s">
        <v>1090</v>
      </c>
      <c r="D222" s="56" t="s">
        <v>1091</v>
      </c>
    </row>
    <row r="223" spans="1:4">
      <c r="A223" s="56">
        <v>222</v>
      </c>
      <c r="B223" s="56" t="s">
        <v>1090</v>
      </c>
      <c r="C223" s="56" t="s">
        <v>1105</v>
      </c>
      <c r="D223" s="56" t="s">
        <v>1106</v>
      </c>
    </row>
    <row r="224" spans="1:4">
      <c r="A224" s="56">
        <v>223</v>
      </c>
      <c r="B224" s="56" t="s">
        <v>1107</v>
      </c>
      <c r="C224" s="56" t="s">
        <v>1109</v>
      </c>
      <c r="D224" s="56" t="s">
        <v>1110</v>
      </c>
    </row>
    <row r="225" spans="1:4">
      <c r="A225" s="56">
        <v>224</v>
      </c>
      <c r="B225" s="56" t="s">
        <v>1107</v>
      </c>
      <c r="C225" s="56" t="s">
        <v>1111</v>
      </c>
      <c r="D225" s="56" t="s">
        <v>1112</v>
      </c>
    </row>
    <row r="226" spans="1:4">
      <c r="A226" s="56">
        <v>225</v>
      </c>
      <c r="B226" s="56" t="s">
        <v>1107</v>
      </c>
      <c r="C226" s="56" t="s">
        <v>1113</v>
      </c>
      <c r="D226" s="56" t="s">
        <v>1114</v>
      </c>
    </row>
    <row r="227" spans="1:4">
      <c r="A227" s="56">
        <v>226</v>
      </c>
      <c r="B227" s="56" t="s">
        <v>1107</v>
      </c>
      <c r="C227" s="56" t="s">
        <v>1115</v>
      </c>
      <c r="D227" s="56" t="s">
        <v>1116</v>
      </c>
    </row>
    <row r="228" spans="1:4">
      <c r="A228" s="56">
        <v>227</v>
      </c>
      <c r="B228" s="56" t="s">
        <v>1107</v>
      </c>
      <c r="C228" s="56" t="s">
        <v>1117</v>
      </c>
      <c r="D228" s="56" t="s">
        <v>1118</v>
      </c>
    </row>
    <row r="229" spans="1:4">
      <c r="A229" s="56">
        <v>228</v>
      </c>
      <c r="B229" s="56" t="s">
        <v>1107</v>
      </c>
      <c r="C229" s="56" t="s">
        <v>1119</v>
      </c>
      <c r="D229" s="56" t="s">
        <v>1120</v>
      </c>
    </row>
    <row r="230" spans="1:4">
      <c r="A230" s="56">
        <v>229</v>
      </c>
      <c r="B230" s="56" t="s">
        <v>1107</v>
      </c>
      <c r="C230" s="56" t="s">
        <v>1107</v>
      </c>
      <c r="D230" s="56" t="s">
        <v>1108</v>
      </c>
    </row>
    <row r="231" spans="1:4">
      <c r="A231" s="56">
        <v>230</v>
      </c>
      <c r="B231" s="56" t="s">
        <v>1107</v>
      </c>
      <c r="C231" s="56" t="s">
        <v>1121</v>
      </c>
      <c r="D231" s="56" t="s">
        <v>1122</v>
      </c>
    </row>
    <row r="232" spans="1:4">
      <c r="A232" s="56">
        <v>231</v>
      </c>
      <c r="B232" s="56" t="s">
        <v>1123</v>
      </c>
      <c r="C232" s="56" t="s">
        <v>1125</v>
      </c>
      <c r="D232" s="56" t="s">
        <v>1126</v>
      </c>
    </row>
    <row r="233" spans="1:4">
      <c r="A233" s="56">
        <v>232</v>
      </c>
      <c r="B233" s="56" t="s">
        <v>1123</v>
      </c>
      <c r="C233" s="56" t="s">
        <v>1127</v>
      </c>
      <c r="D233" s="56" t="s">
        <v>1128</v>
      </c>
    </row>
    <row r="234" spans="1:4">
      <c r="A234" s="56">
        <v>233</v>
      </c>
      <c r="B234" s="56" t="s">
        <v>1123</v>
      </c>
      <c r="C234" s="56" t="s">
        <v>1129</v>
      </c>
      <c r="D234" s="56" t="s">
        <v>1130</v>
      </c>
    </row>
    <row r="235" spans="1:4">
      <c r="A235" s="56">
        <v>234</v>
      </c>
      <c r="B235" s="56" t="s">
        <v>1123</v>
      </c>
      <c r="C235" s="56" t="s">
        <v>1131</v>
      </c>
      <c r="D235" s="56" t="s">
        <v>1132</v>
      </c>
    </row>
    <row r="236" spans="1:4">
      <c r="A236" s="56">
        <v>235</v>
      </c>
      <c r="B236" s="56" t="s">
        <v>1123</v>
      </c>
      <c r="C236" s="56" t="s">
        <v>1133</v>
      </c>
      <c r="D236" s="56" t="s">
        <v>1134</v>
      </c>
    </row>
    <row r="237" spans="1:4">
      <c r="A237" s="56">
        <v>236</v>
      </c>
      <c r="B237" s="56" t="s">
        <v>1123</v>
      </c>
      <c r="C237" s="56" t="s">
        <v>933</v>
      </c>
      <c r="D237" s="56" t="s">
        <v>1135</v>
      </c>
    </row>
    <row r="238" spans="1:4">
      <c r="A238" s="56">
        <v>237</v>
      </c>
      <c r="B238" s="56" t="s">
        <v>1123</v>
      </c>
      <c r="C238" s="56" t="s">
        <v>1136</v>
      </c>
      <c r="D238" s="56" t="s">
        <v>1137</v>
      </c>
    </row>
    <row r="239" spans="1:4">
      <c r="A239" s="56">
        <v>238</v>
      </c>
      <c r="B239" s="56" t="s">
        <v>1123</v>
      </c>
      <c r="C239" s="56" t="s">
        <v>1123</v>
      </c>
      <c r="D239" s="56" t="s">
        <v>1124</v>
      </c>
    </row>
    <row r="240" spans="1:4">
      <c r="A240" s="56">
        <v>239</v>
      </c>
      <c r="B240" s="56" t="s">
        <v>1123</v>
      </c>
      <c r="C240" s="56" t="s">
        <v>1138</v>
      </c>
      <c r="D240" s="56" t="s">
        <v>1139</v>
      </c>
    </row>
    <row r="241" spans="1:4">
      <c r="A241" s="56">
        <v>240</v>
      </c>
      <c r="B241" s="56" t="s">
        <v>1140</v>
      </c>
      <c r="C241" s="56" t="s">
        <v>1142</v>
      </c>
      <c r="D241" s="56" t="s">
        <v>1143</v>
      </c>
    </row>
    <row r="242" spans="1:4">
      <c r="A242" s="56">
        <v>241</v>
      </c>
      <c r="B242" s="56" t="s">
        <v>1140</v>
      </c>
      <c r="C242" s="56" t="s">
        <v>1144</v>
      </c>
      <c r="D242" s="56" t="s">
        <v>1145</v>
      </c>
    </row>
    <row r="243" spans="1:4">
      <c r="A243" s="56">
        <v>242</v>
      </c>
      <c r="B243" s="56" t="s">
        <v>1140</v>
      </c>
      <c r="C243" s="56" t="s">
        <v>1146</v>
      </c>
      <c r="D243" s="56" t="s">
        <v>1147</v>
      </c>
    </row>
    <row r="244" spans="1:4">
      <c r="A244" s="56">
        <v>243</v>
      </c>
      <c r="B244" s="56" t="s">
        <v>1140</v>
      </c>
      <c r="C244" s="56" t="s">
        <v>1148</v>
      </c>
      <c r="D244" s="56" t="s">
        <v>1149</v>
      </c>
    </row>
    <row r="245" spans="1:4">
      <c r="A245" s="56">
        <v>244</v>
      </c>
      <c r="B245" s="56" t="s">
        <v>1140</v>
      </c>
      <c r="C245" s="56" t="s">
        <v>1096</v>
      </c>
      <c r="D245" s="56" t="s">
        <v>1150</v>
      </c>
    </row>
    <row r="246" spans="1:4">
      <c r="A246" s="56">
        <v>245</v>
      </c>
      <c r="B246" s="56" t="s">
        <v>1140</v>
      </c>
      <c r="C246" s="56" t="s">
        <v>1151</v>
      </c>
      <c r="D246" s="56" t="s">
        <v>1152</v>
      </c>
    </row>
    <row r="247" spans="1:4">
      <c r="A247" s="56">
        <v>246</v>
      </c>
      <c r="B247" s="56" t="s">
        <v>1140</v>
      </c>
      <c r="C247" s="56" t="s">
        <v>1153</v>
      </c>
      <c r="D247" s="56" t="s">
        <v>1154</v>
      </c>
    </row>
    <row r="248" spans="1:4">
      <c r="A248" s="56">
        <v>247</v>
      </c>
      <c r="B248" s="56" t="s">
        <v>1140</v>
      </c>
      <c r="C248" s="56" t="s">
        <v>1155</v>
      </c>
      <c r="D248" s="56" t="s">
        <v>1156</v>
      </c>
    </row>
    <row r="249" spans="1:4">
      <c r="A249" s="56">
        <v>248</v>
      </c>
      <c r="B249" s="56" t="s">
        <v>1140</v>
      </c>
      <c r="C249" s="56" t="s">
        <v>1140</v>
      </c>
      <c r="D249" s="56" t="s">
        <v>1141</v>
      </c>
    </row>
    <row r="250" spans="1:4">
      <c r="A250" s="56">
        <v>249</v>
      </c>
      <c r="B250" s="56" t="s">
        <v>1157</v>
      </c>
      <c r="C250" s="56" t="s">
        <v>1159</v>
      </c>
      <c r="D250" s="56" t="s">
        <v>1160</v>
      </c>
    </row>
    <row r="251" spans="1:4">
      <c r="A251" s="56">
        <v>250</v>
      </c>
      <c r="B251" s="56" t="s">
        <v>1157</v>
      </c>
      <c r="C251" s="56" t="s">
        <v>1161</v>
      </c>
      <c r="D251" s="56" t="s">
        <v>1162</v>
      </c>
    </row>
    <row r="252" spans="1:4">
      <c r="A252" s="56">
        <v>251</v>
      </c>
      <c r="B252" s="56" t="s">
        <v>1157</v>
      </c>
      <c r="C252" s="56" t="s">
        <v>1163</v>
      </c>
      <c r="D252" s="56" t="s">
        <v>1164</v>
      </c>
    </row>
    <row r="253" spans="1:4">
      <c r="A253" s="56">
        <v>252</v>
      </c>
      <c r="B253" s="56" t="s">
        <v>1157</v>
      </c>
      <c r="C253" s="56" t="s">
        <v>1165</v>
      </c>
      <c r="D253" s="56" t="s">
        <v>1166</v>
      </c>
    </row>
    <row r="254" spans="1:4">
      <c r="A254" s="56">
        <v>253</v>
      </c>
      <c r="B254" s="56" t="s">
        <v>1157</v>
      </c>
      <c r="C254" s="56" t="s">
        <v>1167</v>
      </c>
      <c r="D254" s="56" t="s">
        <v>1168</v>
      </c>
    </row>
    <row r="255" spans="1:4">
      <c r="A255" s="56">
        <v>254</v>
      </c>
      <c r="B255" s="56" t="s">
        <v>1157</v>
      </c>
      <c r="C255" s="56" t="s">
        <v>1169</v>
      </c>
      <c r="D255" s="56" t="s">
        <v>1170</v>
      </c>
    </row>
    <row r="256" spans="1:4">
      <c r="A256" s="56">
        <v>255</v>
      </c>
      <c r="B256" s="56" t="s">
        <v>1157</v>
      </c>
      <c r="C256" s="56" t="s">
        <v>1171</v>
      </c>
      <c r="D256" s="56" t="s">
        <v>1172</v>
      </c>
    </row>
    <row r="257" spans="1:4">
      <c r="A257" s="56">
        <v>256</v>
      </c>
      <c r="B257" s="56" t="s">
        <v>1157</v>
      </c>
      <c r="C257" s="56" t="s">
        <v>1173</v>
      </c>
      <c r="D257" s="56" t="s">
        <v>1174</v>
      </c>
    </row>
    <row r="258" spans="1:4">
      <c r="A258" s="56">
        <v>257</v>
      </c>
      <c r="B258" s="56" t="s">
        <v>1157</v>
      </c>
      <c r="C258" s="56" t="s">
        <v>1175</v>
      </c>
      <c r="D258" s="56" t="s">
        <v>1176</v>
      </c>
    </row>
    <row r="259" spans="1:4">
      <c r="A259" s="56">
        <v>258</v>
      </c>
      <c r="B259" s="56" t="s">
        <v>1157</v>
      </c>
      <c r="C259" s="56" t="s">
        <v>1157</v>
      </c>
      <c r="D259" s="56" t="s">
        <v>1158</v>
      </c>
    </row>
    <row r="260" spans="1:4">
      <c r="A260" s="56">
        <v>259</v>
      </c>
      <c r="B260" s="56" t="s">
        <v>1177</v>
      </c>
      <c r="C260" s="56" t="s">
        <v>681</v>
      </c>
      <c r="D260" s="56" t="s">
        <v>1179</v>
      </c>
    </row>
    <row r="261" spans="1:4">
      <c r="A261" s="56">
        <v>260</v>
      </c>
      <c r="B261" s="56" t="s">
        <v>1177</v>
      </c>
      <c r="C261" s="56" t="s">
        <v>1180</v>
      </c>
      <c r="D261" s="56" t="s">
        <v>1181</v>
      </c>
    </row>
    <row r="262" spans="1:4">
      <c r="A262" s="56">
        <v>261</v>
      </c>
      <c r="B262" s="56" t="s">
        <v>1177</v>
      </c>
      <c r="C262" s="56" t="s">
        <v>1182</v>
      </c>
      <c r="D262" s="56" t="s">
        <v>1183</v>
      </c>
    </row>
    <row r="263" spans="1:4">
      <c r="A263" s="56">
        <v>262</v>
      </c>
      <c r="B263" s="56" t="s">
        <v>1177</v>
      </c>
      <c r="C263" s="56" t="s">
        <v>1184</v>
      </c>
      <c r="D263" s="56" t="s">
        <v>1185</v>
      </c>
    </row>
    <row r="264" spans="1:4">
      <c r="A264" s="56">
        <v>263</v>
      </c>
      <c r="B264" s="56" t="s">
        <v>1177</v>
      </c>
      <c r="C264" s="56" t="s">
        <v>1186</v>
      </c>
      <c r="D264" s="56" t="s">
        <v>1187</v>
      </c>
    </row>
    <row r="265" spans="1:4">
      <c r="A265" s="56">
        <v>264</v>
      </c>
      <c r="B265" s="56" t="s">
        <v>1177</v>
      </c>
      <c r="C265" s="56" t="s">
        <v>1188</v>
      </c>
      <c r="D265" s="56" t="s">
        <v>1189</v>
      </c>
    </row>
    <row r="266" spans="1:4">
      <c r="A266" s="56">
        <v>265</v>
      </c>
      <c r="B266" s="56" t="s">
        <v>1177</v>
      </c>
      <c r="C266" s="56" t="s">
        <v>1190</v>
      </c>
      <c r="D266" s="56" t="s">
        <v>1191</v>
      </c>
    </row>
    <row r="267" spans="1:4">
      <c r="A267" s="56">
        <v>266</v>
      </c>
      <c r="B267" s="56" t="s">
        <v>1177</v>
      </c>
      <c r="C267" s="56" t="s">
        <v>1192</v>
      </c>
      <c r="D267" s="56" t="s">
        <v>1193</v>
      </c>
    </row>
    <row r="268" spans="1:4">
      <c r="A268" s="56">
        <v>267</v>
      </c>
      <c r="B268" s="56" t="s">
        <v>1177</v>
      </c>
      <c r="C268" s="56" t="s">
        <v>1177</v>
      </c>
      <c r="D268" s="56" t="s">
        <v>1178</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sheetPr codeName="TSH_REESTR_MO_FILTER">
    <tabColor rgb="FFFFCC99"/>
  </sheetPr>
  <dimension ref="A1"/>
  <sheetViews>
    <sheetView showGridLines="0" zoomScaleNormal="10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sheetPr codeName="REESTR_DS">
    <tabColor rgb="FFFFCC99"/>
  </sheetPr>
  <dimension ref="B3"/>
  <sheetViews>
    <sheetView showGridLines="0" zoomScaleNormal="100" workbookViewId="0"/>
  </sheetViews>
  <sheetFormatPr defaultRowHeight="11.25"/>
  <sheetData>
    <row r="3" spans="2:2">
      <c r="B3" t="s">
        <v>1196</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353</v>
      </c>
      <c r="C2" s="147" t="s">
        <v>202</v>
      </c>
    </row>
    <row r="3" spans="1:3">
      <c r="A3" s="147">
        <v>4190415</v>
      </c>
      <c r="B3" s="147" t="s">
        <v>354</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User</cp:lastModifiedBy>
  <cp:lastPrinted>2020-04-10T10:00:29Z</cp:lastPrinted>
  <dcterms:created xsi:type="dcterms:W3CDTF">2014-08-18T08:57:48Z</dcterms:created>
  <dcterms:modified xsi:type="dcterms:W3CDTF">2020-04-13T17:46:14Z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